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DEA-NAS\Etudes\DIVERS CLIENTS\IFREMER\Plouzané - Bâtiment Raoul Anthony - Hall aquaculture Neptune\06 - DCE\"/>
    </mc:Choice>
  </mc:AlternateContent>
  <xr:revisionPtr revIDLastSave="0" documentId="13_ncr:1_{DC3B55B8-7053-4108-808E-A1CF0E542D1C}" xr6:coauthVersionLast="47" xr6:coauthVersionMax="47" xr10:uidLastSave="{00000000-0000-0000-0000-000000000000}"/>
  <bookViews>
    <workbookView xWindow="-105" yWindow="0" windowWidth="19410" windowHeight="15585" tabRatio="852" xr2:uid="{00000000-000D-0000-FFFF-FFFF00000000}"/>
  </bookViews>
  <sheets>
    <sheet name="DPGF Lot 01 DEMOL GO" sheetId="50" r:id="rId1"/>
    <sheet name="DPGF Lot 02 RIDEAU METAL" sheetId="60" r:id="rId2"/>
    <sheet name="DPGF Lot 03 CLOISON ISOTHERME" sheetId="61" r:id="rId3"/>
    <sheet name="DPGF Lot 04 RVT SOL RESINE" sheetId="62" r:id="rId4"/>
    <sheet name="DPGF Lot 05 PEINTURE NETT" sheetId="63" r:id="rId5"/>
    <sheet name="DPGF Lot 06 EDMVP" sheetId="65" r:id="rId6"/>
    <sheet name="DPGF Lot 07 ELEC" sheetId="59" r:id="rId7"/>
    <sheet name="DPGF Lot 08 EQUIPEMENTS DE LABO" sheetId="64" r:id="rId8"/>
  </sheets>
  <definedNames>
    <definedName name="_Toc147161609" localSheetId="5">'DPGF Lot 06 EDMVP'!#REF!</definedName>
    <definedName name="_Toc147161609" localSheetId="6">'DPGF Lot 07 ELEC'!#REF!</definedName>
    <definedName name="_Toc171438339" localSheetId="5">'DPGF Lot 06 EDMVP'!#REF!</definedName>
    <definedName name="_Toc171438339" localSheetId="6">'DPGF Lot 07 ELEC'!#REF!</definedName>
    <definedName name="_Toc198555689" localSheetId="5">'DPGF Lot 06 EDMVP'!$C$24</definedName>
    <definedName name="_Toc198555689" localSheetId="6">'DPGF Lot 07 ELEC'!#REF!</definedName>
    <definedName name="_Toc506821280" localSheetId="5">'DPGF Lot 06 EDMVP'!#REF!</definedName>
    <definedName name="_Toc506821280" localSheetId="6">'DPGF Lot 07 ELEC'!#REF!</definedName>
    <definedName name="_Toc520189792" localSheetId="0">'DPGF Lot 01 DEMOL GO'!$B$25</definedName>
    <definedName name="_Toc520189792" localSheetId="1">'DPGF Lot 02 RIDEAU METAL'!#REF!</definedName>
    <definedName name="_Toc520189792" localSheetId="2">'DPGF Lot 03 CLOISON ISOTHERME'!$B$23</definedName>
    <definedName name="_Toc520189792" localSheetId="3">'DPGF Lot 04 RVT SOL RESINE'!#REF!</definedName>
    <definedName name="_Toc520189792" localSheetId="4">'DPGF Lot 05 PEINTURE NETT'!#REF!</definedName>
    <definedName name="_Toc520189792" localSheetId="5">'DPGF Lot 06 EDMVP'!$B$23</definedName>
    <definedName name="_Toc520189792" localSheetId="6">'DPGF Lot 07 ELEC'!#REF!</definedName>
    <definedName name="_Toc520189792" localSheetId="7">'DPGF Lot 08 EQUIPEMENTS DE LABO'!#REF!</definedName>
    <definedName name="_Toc520189794" localSheetId="0">'DPGF Lot 01 DEMOL GO'!$B$24</definedName>
    <definedName name="_Toc520189794" localSheetId="1">'DPGF Lot 02 RIDEAU METAL'!#REF!</definedName>
    <definedName name="_Toc520189794" localSheetId="2">'DPGF Lot 03 CLOISON ISOTHERME'!$B$22</definedName>
    <definedName name="_Toc520189794" localSheetId="3">'DPGF Lot 04 RVT SOL RESINE'!#REF!</definedName>
    <definedName name="_Toc520189794" localSheetId="4">'DPGF Lot 05 PEINTURE NETT'!#REF!</definedName>
    <definedName name="_Toc520189794" localSheetId="5">'DPGF Lot 06 EDMVP'!$B$22</definedName>
    <definedName name="_Toc520189794" localSheetId="6">'DPGF Lot 07 ELEC'!$B$10</definedName>
    <definedName name="_Toc520189794" localSheetId="7">'DPGF Lot 08 EQUIPEMENTS DE LABO'!#REF!</definedName>
    <definedName name="_xlnm.Print_Titles" localSheetId="0">'DPGF Lot 01 DEMOL GO'!$6:$9</definedName>
    <definedName name="_xlnm.Print_Titles" localSheetId="1">'DPGF Lot 02 RIDEAU METAL'!$6:$9</definedName>
    <definedName name="_xlnm.Print_Titles" localSheetId="2">'DPGF Lot 03 CLOISON ISOTHERME'!$6:$9</definedName>
    <definedName name="_xlnm.Print_Titles" localSheetId="3">'DPGF Lot 04 RVT SOL RESINE'!$6:$9</definedName>
    <definedName name="_xlnm.Print_Titles" localSheetId="4">'DPGF Lot 05 PEINTURE NETT'!$6:$9</definedName>
    <definedName name="_xlnm.Print_Titles" localSheetId="5">'DPGF Lot 06 EDMVP'!$6:$9</definedName>
    <definedName name="_xlnm.Print_Titles" localSheetId="6">'DPGF Lot 07 ELEC'!$6:$9</definedName>
    <definedName name="_xlnm.Print_Titles" localSheetId="7">'DPGF Lot 08 EQUIPEMENTS DE LABO'!$6:$9</definedName>
    <definedName name="_xlnm.Print_Area" localSheetId="0">'DPGF Lot 01 DEMOL GO'!$A$1:$I$54</definedName>
    <definedName name="_xlnm.Print_Area" localSheetId="1">'DPGF Lot 02 RIDEAU METAL'!$A$1:$I$26</definedName>
    <definedName name="_xlnm.Print_Area" localSheetId="2">'DPGF Lot 03 CLOISON ISOTHERME'!$A$1:$I$38</definedName>
    <definedName name="_xlnm.Print_Area" localSheetId="3">'DPGF Lot 04 RVT SOL RESINE'!$A$1:$I$30</definedName>
    <definedName name="_xlnm.Print_Area" localSheetId="4">'DPGF Lot 05 PEINTURE NETT'!$A$1:$I$34</definedName>
    <definedName name="_xlnm.Print_Area" localSheetId="5">'DPGF Lot 06 EDMVP'!$A$1:$I$75</definedName>
    <definedName name="_xlnm.Print_Area" localSheetId="6">'DPGF Lot 07 ELEC'!$A$1:$I$66</definedName>
    <definedName name="_xlnm.Print_Area" localSheetId="7">'DPGF Lot 08 EQUIPEMENTS DE LABO'!$A$1:$I$28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0" i="65" l="1"/>
  <c r="G44" i="59"/>
  <c r="G15" i="64"/>
  <c r="G35" i="59"/>
  <c r="G36" i="59"/>
  <c r="G37" i="59"/>
  <c r="G38" i="59"/>
  <c r="G39" i="59"/>
  <c r="G41" i="59"/>
  <c r="G42" i="59"/>
  <c r="G43" i="59"/>
  <c r="B68" i="65"/>
  <c r="B70" i="65" s="1"/>
  <c r="B67" i="65"/>
  <c r="B66" i="65"/>
  <c r="B65" i="65"/>
  <c r="B64" i="65"/>
  <c r="B63" i="65"/>
  <c r="B62" i="65"/>
  <c r="B59" i="65"/>
  <c r="G57" i="65"/>
  <c r="G56" i="65"/>
  <c r="G59" i="65" s="1"/>
  <c r="G67" i="65" s="1"/>
  <c r="B52" i="65"/>
  <c r="G49" i="65"/>
  <c r="G48" i="65"/>
  <c r="G47" i="65"/>
  <c r="G46" i="65"/>
  <c r="G45" i="65"/>
  <c r="G44" i="65"/>
  <c r="G43" i="65"/>
  <c r="B39" i="65"/>
  <c r="G37" i="65"/>
  <c r="G36" i="65"/>
  <c r="G35" i="65"/>
  <c r="G34" i="65"/>
  <c r="G33" i="65"/>
  <c r="B29" i="65"/>
  <c r="G27" i="65"/>
  <c r="G26" i="65"/>
  <c r="G25" i="65"/>
  <c r="G24" i="65"/>
  <c r="B20" i="65"/>
  <c r="G18" i="65"/>
  <c r="G20" i="65" s="1"/>
  <c r="G63" i="65" s="1"/>
  <c r="B14" i="65"/>
  <c r="G12" i="65"/>
  <c r="G14" i="65" s="1"/>
  <c r="G62" i="65" s="1"/>
  <c r="G29" i="65" l="1"/>
  <c r="G64" i="65" s="1"/>
  <c r="G52" i="65"/>
  <c r="G66" i="65" s="1"/>
  <c r="G39" i="65"/>
  <c r="G65" i="65" s="1"/>
  <c r="G68" i="65" s="1"/>
  <c r="G69" i="65" l="1"/>
  <c r="G70" i="65" s="1"/>
  <c r="G14" i="64" l="1"/>
  <c r="B21" i="64"/>
  <c r="B23" i="64" s="1"/>
  <c r="B20" i="64"/>
  <c r="B17" i="64"/>
  <c r="G13" i="64"/>
  <c r="G12" i="64"/>
  <c r="B26" i="63"/>
  <c r="B22" i="63"/>
  <c r="G20" i="63"/>
  <c r="G19" i="63"/>
  <c r="G12" i="63"/>
  <c r="B27" i="63"/>
  <c r="B29" i="63" s="1"/>
  <c r="B25" i="63"/>
  <c r="B15" i="63"/>
  <c r="G13" i="63"/>
  <c r="G17" i="62"/>
  <c r="B23" i="62"/>
  <c r="B25" i="62" s="1"/>
  <c r="B22" i="62"/>
  <c r="B19" i="62"/>
  <c r="G16" i="62"/>
  <c r="G15" i="62"/>
  <c r="G14" i="62"/>
  <c r="G13" i="62"/>
  <c r="B26" i="61"/>
  <c r="B31" i="50"/>
  <c r="B41" i="50"/>
  <c r="B31" i="61"/>
  <c r="B33" i="61" s="1"/>
  <c r="B30" i="61"/>
  <c r="G29" i="61"/>
  <c r="B29" i="61"/>
  <c r="G24" i="61"/>
  <c r="B20" i="61"/>
  <c r="G18" i="61"/>
  <c r="G17" i="61"/>
  <c r="G16" i="61"/>
  <c r="G15" i="61"/>
  <c r="G14" i="61"/>
  <c r="G13" i="61"/>
  <c r="G12" i="61"/>
  <c r="B19" i="60"/>
  <c r="B21" i="60" s="1"/>
  <c r="B18" i="60"/>
  <c r="B15" i="60"/>
  <c r="G13" i="60"/>
  <c r="G12" i="60"/>
  <c r="G15" i="60" s="1"/>
  <c r="G18" i="60" s="1"/>
  <c r="G22" i="63" l="1"/>
  <c r="G26" i="63" s="1"/>
  <c r="G17" i="64"/>
  <c r="G20" i="64" s="1"/>
  <c r="G21" i="64" s="1"/>
  <c r="G22" i="64" s="1"/>
  <c r="G23" i="64" s="1"/>
  <c r="G15" i="63"/>
  <c r="G25" i="63" s="1"/>
  <c r="G27" i="63" s="1"/>
  <c r="G28" i="63"/>
  <c r="G29" i="63" s="1"/>
  <c r="G19" i="62"/>
  <c r="G22" i="62" s="1"/>
  <c r="G23" i="62"/>
  <c r="G20" i="61"/>
  <c r="G26" i="61"/>
  <c r="G30" i="61" s="1"/>
  <c r="G31" i="61" s="1"/>
  <c r="G32" i="61" s="1"/>
  <c r="G33" i="61" s="1"/>
  <c r="G19" i="60"/>
  <c r="G20" i="60" s="1"/>
  <c r="G21" i="60" s="1"/>
  <c r="B46" i="50"/>
  <c r="B45" i="50"/>
  <c r="B44" i="50"/>
  <c r="G24" i="62" l="1"/>
  <c r="G25" i="62" s="1"/>
  <c r="G46" i="50"/>
  <c r="G44" i="50"/>
  <c r="G39" i="50"/>
  <c r="G38" i="50"/>
  <c r="G37" i="50"/>
  <c r="G36" i="50"/>
  <c r="G35" i="50"/>
  <c r="B22" i="50"/>
  <c r="G13" i="50"/>
  <c r="G14" i="50"/>
  <c r="G15" i="50"/>
  <c r="G16" i="50"/>
  <c r="G17" i="50"/>
  <c r="G18" i="50"/>
  <c r="G19" i="50"/>
  <c r="G20" i="50"/>
  <c r="G41" i="50" l="1"/>
  <c r="G12" i="50"/>
  <c r="G22" i="50" s="1"/>
  <c r="G49" i="59"/>
  <c r="G51" i="59" s="1"/>
  <c r="G55" i="59" s="1"/>
  <c r="G13" i="59"/>
  <c r="G14" i="59"/>
  <c r="G15" i="59"/>
  <c r="G16" i="59"/>
  <c r="G17" i="59"/>
  <c r="G18" i="59"/>
  <c r="G19" i="59"/>
  <c r="G20" i="59"/>
  <c r="G21" i="59"/>
  <c r="G22" i="59"/>
  <c r="G23" i="59"/>
  <c r="G24" i="59"/>
  <c r="G25" i="59"/>
  <c r="G26" i="59"/>
  <c r="G27" i="59"/>
  <c r="G29" i="59"/>
  <c r="G28" i="59"/>
  <c r="G30" i="59"/>
  <c r="G31" i="59"/>
  <c r="G32" i="59"/>
  <c r="G33" i="59"/>
  <c r="G12" i="59"/>
  <c r="G11" i="59"/>
  <c r="B55" i="59"/>
  <c r="B56" i="59"/>
  <c r="B58" i="59" s="1"/>
  <c r="B54" i="59"/>
  <c r="G46" i="59" l="1"/>
  <c r="G54" i="59" s="1"/>
  <c r="G56" i="59" s="1"/>
  <c r="G57" i="59" s="1"/>
  <c r="G58" i="59" s="1"/>
  <c r="G27" i="50"/>
  <c r="G28" i="50"/>
  <c r="G29" i="50"/>
  <c r="G26" i="50"/>
  <c r="G31" i="50" l="1"/>
  <c r="B47" i="50"/>
  <c r="B49" i="50" s="1"/>
  <c r="G45" i="50" l="1"/>
  <c r="G47" i="50" s="1"/>
  <c r="G48" i="50" l="1"/>
  <c r="G49" i="50" s="1"/>
</calcChain>
</file>

<file path=xl/sharedStrings.xml><?xml version="1.0" encoding="utf-8"?>
<sst xmlns="http://schemas.openxmlformats.org/spreadsheetml/2006/main" count="456" uniqueCount="222">
  <si>
    <t>U</t>
  </si>
  <si>
    <t>Prix total HT</t>
  </si>
  <si>
    <t>Désignation des ouvrages</t>
  </si>
  <si>
    <r>
      <t>Q</t>
    </r>
    <r>
      <rPr>
        <b/>
        <vertAlign val="superscript"/>
        <sz val="10"/>
        <color theme="1"/>
        <rFont val="Candara"/>
        <family val="2"/>
      </rPr>
      <t>té</t>
    </r>
  </si>
  <si>
    <t>PU HT</t>
  </si>
  <si>
    <t>Récapitulation des travaux</t>
  </si>
  <si>
    <t>HT</t>
  </si>
  <si>
    <t>TTC</t>
  </si>
  <si>
    <t>Cachet de l'Entreprise :</t>
  </si>
  <si>
    <t>Taux TVA</t>
  </si>
  <si>
    <t>Ens</t>
  </si>
  <si>
    <t>m²</t>
  </si>
  <si>
    <t>ml</t>
  </si>
  <si>
    <t>Nota : Les quantités du bordereau quantitatif sont données à titre indicatif, il appartient à l'entrepreneur de les vérifier. En cas d'erreurs ou omission le bureau d'études ne pourra être tenu responsable.</t>
  </si>
  <si>
    <r>
      <t xml:space="preserve">TVA 20 </t>
    </r>
    <r>
      <rPr>
        <b/>
        <sz val="10"/>
        <rFont val="Candara"/>
        <family val="2"/>
      </rPr>
      <t>%</t>
    </r>
  </si>
  <si>
    <t>2.2.</t>
  </si>
  <si>
    <t>2.3.</t>
  </si>
  <si>
    <t>2.4.</t>
  </si>
  <si>
    <t>2.5.</t>
  </si>
  <si>
    <t>2.6.</t>
  </si>
  <si>
    <t>2.7.</t>
  </si>
  <si>
    <t>2.8.</t>
  </si>
  <si>
    <t>2.9.</t>
  </si>
  <si>
    <t>3.2.</t>
  </si>
  <si>
    <t>4.2.</t>
  </si>
  <si>
    <t>2.2.1.</t>
  </si>
  <si>
    <t>2.3.1.</t>
  </si>
  <si>
    <t>2.3.2.</t>
  </si>
  <si>
    <t>2.6.1.</t>
  </si>
  <si>
    <t>2.6.2.</t>
  </si>
  <si>
    <t>Surbots</t>
  </si>
  <si>
    <t>3.1.</t>
  </si>
  <si>
    <t>3.3.</t>
  </si>
  <si>
    <t>4.3.</t>
  </si>
  <si>
    <t>4.4.</t>
  </si>
  <si>
    <t>ens</t>
  </si>
  <si>
    <t>u</t>
  </si>
  <si>
    <t>2.6.3.</t>
  </si>
  <si>
    <t>2.3.3.</t>
  </si>
  <si>
    <t>2.3.4.</t>
  </si>
  <si>
    <t>2.3.5.</t>
  </si>
  <si>
    <t>2.3.6.</t>
  </si>
  <si>
    <t>4.1.</t>
  </si>
  <si>
    <t>2.4.1.</t>
  </si>
  <si>
    <t>2.4.2.</t>
  </si>
  <si>
    <t>2.4.3.</t>
  </si>
  <si>
    <t>2.4.4.</t>
  </si>
  <si>
    <t>2.1.</t>
  </si>
  <si>
    <t>Clôture de chantier</t>
  </si>
  <si>
    <t>Installations d’hygiène et de sécurité</t>
  </si>
  <si>
    <t>Sécurité du chantier</t>
  </si>
  <si>
    <t>Salle de réunion</t>
  </si>
  <si>
    <t>Branchements</t>
  </si>
  <si>
    <t>Compte prorata</t>
  </si>
  <si>
    <t>Gestion des déchets</t>
  </si>
  <si>
    <t>SO</t>
  </si>
  <si>
    <t>Décomposition du prix global et forfaitaire</t>
  </si>
  <si>
    <t>Électricité et régulation</t>
  </si>
  <si>
    <t>2.5.1.</t>
  </si>
  <si>
    <t>2.5.2.</t>
  </si>
  <si>
    <t>2.5.3.</t>
  </si>
  <si>
    <t>2.5.4.</t>
  </si>
  <si>
    <t>Gaines d'extraction</t>
  </si>
  <si>
    <t>Bouches d'extraction</t>
  </si>
  <si>
    <t>2.6.4.</t>
  </si>
  <si>
    <t>Distribution d'eau froide et d'eau chaude</t>
  </si>
  <si>
    <t>Contrôles</t>
  </si>
  <si>
    <t>Essais</t>
  </si>
  <si>
    <t>3. TRAVAUX D'ELECTRICITE</t>
  </si>
  <si>
    <t>Installation provisoire de chantier</t>
  </si>
  <si>
    <t>Dépose</t>
  </si>
  <si>
    <t xml:space="preserve">3.3. </t>
  </si>
  <si>
    <t>Origine de l’installation</t>
  </si>
  <si>
    <t>3.4.</t>
  </si>
  <si>
    <t>Réseau ondulé</t>
  </si>
  <si>
    <t xml:space="preserve">3.5. </t>
  </si>
  <si>
    <t>3.6.</t>
  </si>
  <si>
    <t>3.7.</t>
  </si>
  <si>
    <t>Paratonnerre et parafoudre</t>
  </si>
  <si>
    <t>3.8.</t>
  </si>
  <si>
    <t>Réseau de terre</t>
  </si>
  <si>
    <t>3.9.</t>
  </si>
  <si>
    <t>Conduits, conducteurs et câbles</t>
  </si>
  <si>
    <t>3.10.</t>
  </si>
  <si>
    <t>Chemins de câbles</t>
  </si>
  <si>
    <t>3.11.</t>
  </si>
  <si>
    <t>Goulottes et moulures</t>
  </si>
  <si>
    <t>3.12.</t>
  </si>
  <si>
    <t>Eclairage</t>
  </si>
  <si>
    <t>3.13.</t>
  </si>
  <si>
    <t>3.14.</t>
  </si>
  <si>
    <t>Appareillage</t>
  </si>
  <si>
    <t>3.15.</t>
  </si>
  <si>
    <t>3.16.</t>
  </si>
  <si>
    <t>Attentes diverses</t>
  </si>
  <si>
    <t>3.17.</t>
  </si>
  <si>
    <t>Eclairage de sécurité</t>
  </si>
  <si>
    <t>3.19.</t>
  </si>
  <si>
    <t>3.20.</t>
  </si>
  <si>
    <t>Précâblage informatique et téléphonique</t>
  </si>
  <si>
    <t>3.21.</t>
  </si>
  <si>
    <t>Alarme incendie</t>
  </si>
  <si>
    <t>3.22.</t>
  </si>
  <si>
    <t>Contrôle d’accès</t>
  </si>
  <si>
    <t>3.23.</t>
  </si>
  <si>
    <t>Alarme anti-intrusion</t>
  </si>
  <si>
    <t>3.24.</t>
  </si>
  <si>
    <t>Vidéosurveillance</t>
  </si>
  <si>
    <t>3.25.</t>
  </si>
  <si>
    <t>3.26.</t>
  </si>
  <si>
    <t>TOTAL 3. TRAVAUX D'ELECTRICITE</t>
  </si>
  <si>
    <t>DOE</t>
  </si>
  <si>
    <t>TOTAL 6. RECEPTION DES INSTALLATIONS</t>
  </si>
  <si>
    <t>Tableau Général Basse Tension</t>
  </si>
  <si>
    <t>Arrêts d’urgences</t>
  </si>
  <si>
    <t>Installation de chantier</t>
  </si>
  <si>
    <t>4.5.</t>
  </si>
  <si>
    <r>
      <t xml:space="preserve">IFREMER
</t>
    </r>
    <r>
      <rPr>
        <sz val="16"/>
        <rFont val="Candara"/>
        <family val="2"/>
      </rPr>
      <t xml:space="preserve">Projet de restructuration du  
Hall Aquaculture Neptune </t>
    </r>
  </si>
  <si>
    <t xml:space="preserve">Lot n°01 : Démolition - Gros Œuvre </t>
  </si>
  <si>
    <t>Panneau de chantier</t>
  </si>
  <si>
    <t xml:space="preserve">Cloisonnements et fermetures provisoires </t>
  </si>
  <si>
    <t>Dépose des équipements techniques</t>
  </si>
  <si>
    <t>Démolition du box provisoire Z3</t>
  </si>
  <si>
    <t>Démolitions et déposes diverses</t>
  </si>
  <si>
    <t>Démolition de la chape existante</t>
  </si>
  <si>
    <t>3.5.</t>
  </si>
  <si>
    <t>Comblement des caniveaux non conservés</t>
  </si>
  <si>
    <t>Bouchage de grille de ventilation</t>
  </si>
  <si>
    <t>Réfection du seuil de la porte sectionnelle</t>
  </si>
  <si>
    <t>Intégration de réseaux EU sous dallage</t>
  </si>
  <si>
    <t>Carottages - Ouvertures dans élévation en maçonnerie</t>
  </si>
  <si>
    <t>Lot n°02 : Rideau métallique</t>
  </si>
  <si>
    <t xml:space="preserve">Implantation – Montage  </t>
  </si>
  <si>
    <t xml:space="preserve">Rideau métallique </t>
  </si>
  <si>
    <t xml:space="preserve">Lot n°03 : Cloisonnement isotherme  </t>
  </si>
  <si>
    <t>Travaux de dépose</t>
  </si>
  <si>
    <t>2.3.7.</t>
  </si>
  <si>
    <t>Doublage isotherme</t>
  </si>
  <si>
    <t>Cloison isotherme</t>
  </si>
  <si>
    <t>Plafond isotherme</t>
  </si>
  <si>
    <t>Porte de communication</t>
  </si>
  <si>
    <t>Plinthes et profiles d’angles</t>
  </si>
  <si>
    <t>Découpes et perçages</t>
  </si>
  <si>
    <t xml:space="preserve"> Rideaux de séparation PVC </t>
  </si>
  <si>
    <t xml:space="preserve">Lot n°04 : Revêtement de sol résine  </t>
  </si>
  <si>
    <t>Chape</t>
  </si>
  <si>
    <t>2.2.2.</t>
  </si>
  <si>
    <t>2.2.3.</t>
  </si>
  <si>
    <t>2.2.4.</t>
  </si>
  <si>
    <t>Trappes d’accès aux regards</t>
  </si>
  <si>
    <t>Traitement des caniveaux existants</t>
  </si>
  <si>
    <t>Travaux préparatoires</t>
  </si>
  <si>
    <t>Revêtement de sol résine étanche</t>
  </si>
  <si>
    <t>Lot n°05 : Peinture - Nettoyage</t>
  </si>
  <si>
    <t>Peinture de propreté</t>
  </si>
  <si>
    <t xml:space="preserve">Peinture sur métaux acier galvanisé  </t>
  </si>
  <si>
    <t xml:space="preserve"> Nettoyage avant réception </t>
  </si>
  <si>
    <t xml:space="preserve">Nettoyage de mise en service </t>
  </si>
  <si>
    <t>Lot n°08 : Equipements de laboratoire</t>
  </si>
  <si>
    <t xml:space="preserve">Paillasses humides - Type 2 </t>
  </si>
  <si>
    <t xml:space="preserve">Paillasses humides - Type 1 </t>
  </si>
  <si>
    <t>Paillasse mobile</t>
  </si>
  <si>
    <t>Lot n°06 : EAU DE MER - VENTILATION - PLOMBERIE</t>
  </si>
  <si>
    <t>2.2. INSTALLATION DE CHANTIER</t>
  </si>
  <si>
    <t>2.3. DEPOSE</t>
  </si>
  <si>
    <t>2.4. EAU DE MER</t>
  </si>
  <si>
    <t>Echangeur chaud pour la zone "bacs carrés"</t>
  </si>
  <si>
    <t>Echangeur froid pour la zone "bacs carrés"</t>
  </si>
  <si>
    <t>Echangeur chaud pour la zone "bacs ronds"</t>
  </si>
  <si>
    <t>Distribution Eau de Mer</t>
  </si>
  <si>
    <t>2.5. VENTILATION</t>
  </si>
  <si>
    <t>Extracteur</t>
  </si>
  <si>
    <t>Compensation</t>
  </si>
  <si>
    <t>2.5.5.</t>
  </si>
  <si>
    <t>2.6. PLOMBERIE</t>
  </si>
  <si>
    <t>Canalisations EU</t>
  </si>
  <si>
    <t>Appareils sanitaires</t>
  </si>
  <si>
    <t>Repère A : Attentes pour paillasses</t>
  </si>
  <si>
    <t>Repère B : Enrouleur tuyau d'arrosage</t>
  </si>
  <si>
    <t>Air comprimé</t>
  </si>
  <si>
    <t>5. OPERATIONS DE CONTROLES ET ESSAIS</t>
  </si>
  <si>
    <t>5.1.</t>
  </si>
  <si>
    <t>5.2.</t>
  </si>
  <si>
    <t>Pm</t>
  </si>
  <si>
    <t xml:space="preserve">Tableau divisionnaire </t>
  </si>
  <si>
    <t>Comptage puissance électrique</t>
  </si>
  <si>
    <t>Sonorisation</t>
  </si>
  <si>
    <t>Process</t>
  </si>
  <si>
    <t>3.25.1</t>
  </si>
  <si>
    <t>Coffret PROCESS</t>
  </si>
  <si>
    <t>3.25.2</t>
  </si>
  <si>
    <t>Eclairement</t>
  </si>
  <si>
    <t>3.25.3</t>
  </si>
  <si>
    <t>3.25.4</t>
  </si>
  <si>
    <t>3.25.5</t>
  </si>
  <si>
    <t>Automate</t>
  </si>
  <si>
    <t>Régulateurs</t>
  </si>
  <si>
    <t>Prise déportée</t>
  </si>
  <si>
    <t>Travaux spécifiques</t>
  </si>
  <si>
    <t>3.26.1</t>
  </si>
  <si>
    <t>Rail de supportage</t>
  </si>
  <si>
    <t>Etiqetage commande éclairage</t>
  </si>
  <si>
    <t>Réglementation APSAD D14-A</t>
  </si>
  <si>
    <t>3.26.2</t>
  </si>
  <si>
    <t>3.26.3</t>
  </si>
  <si>
    <t>4. RECEPTION DES INSTALLATIONS</t>
  </si>
  <si>
    <t>Lot n°07 : ELECTRICITE</t>
  </si>
  <si>
    <t>2. TRAVAUX A REALISER</t>
  </si>
  <si>
    <t>2. TRAVAUX D'INSTALLATION DE CHANTIER</t>
  </si>
  <si>
    <t>3. TRAVAUX DE DEMOLITION</t>
  </si>
  <si>
    <t>4. TRAVAUX DE GROS ŒUVRE</t>
  </si>
  <si>
    <t>2. TRAVAUX DE RIDEAU METALLIQUE</t>
  </si>
  <si>
    <t xml:space="preserve">2. TRAVAUX DE CLOISONNEMENT ISOTHERME </t>
  </si>
  <si>
    <t>3. TRAVAUX DE RIDEAUX DE SEPARATION PVC</t>
  </si>
  <si>
    <t>2. TRAVAUX DE PEINTURE</t>
  </si>
  <si>
    <t>3. TRAVAUX DE NETTOYAGE</t>
  </si>
  <si>
    <t>2.2. TRAVAUX DE MOBILIER SCIENTIFIQUE</t>
  </si>
  <si>
    <t>Dépose et repose de paillasse existante</t>
  </si>
  <si>
    <t>3.26.4</t>
  </si>
  <si>
    <t>Travaux zone quarantaine</t>
  </si>
  <si>
    <t xml:space="preserve">2.7. </t>
  </si>
  <si>
    <t>GTB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</si>
</sst>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ndara"/>
      <family val="2"/>
    </font>
    <font>
      <b/>
      <sz val="11"/>
      <color rgb="FF0070C0"/>
      <name val="Candara"/>
      <family val="2"/>
    </font>
    <font>
      <b/>
      <sz val="10"/>
      <color theme="1"/>
      <name val="Candara"/>
      <family val="2"/>
    </font>
    <font>
      <sz val="10"/>
      <color theme="1"/>
      <name val="Candara"/>
      <family val="2"/>
    </font>
    <font>
      <b/>
      <sz val="10"/>
      <color rgb="FF0070C0"/>
      <name val="Candara"/>
      <family val="2"/>
    </font>
    <font>
      <sz val="14"/>
      <name val="Candara"/>
      <family val="2"/>
    </font>
    <font>
      <sz val="14"/>
      <color theme="0"/>
      <name val="Candara"/>
      <family val="2"/>
    </font>
    <font>
      <b/>
      <sz val="13"/>
      <name val="Candara"/>
      <family val="2"/>
    </font>
    <font>
      <b/>
      <sz val="13"/>
      <color theme="0"/>
      <name val="Candara"/>
      <family val="2"/>
    </font>
    <font>
      <b/>
      <vertAlign val="superscript"/>
      <sz val="10"/>
      <color theme="1"/>
      <name val="Candara"/>
      <family val="2"/>
    </font>
    <font>
      <b/>
      <sz val="11"/>
      <color theme="1"/>
      <name val="Candara"/>
      <family val="2"/>
    </font>
    <font>
      <b/>
      <sz val="11"/>
      <name val="Candara"/>
      <family val="2"/>
    </font>
    <font>
      <b/>
      <sz val="10"/>
      <name val="Candara"/>
      <family val="2"/>
    </font>
    <font>
      <b/>
      <sz val="8"/>
      <color theme="1"/>
      <name val="Candara"/>
      <family val="2"/>
    </font>
    <font>
      <sz val="10"/>
      <name val="Arial"/>
      <family val="2"/>
    </font>
    <font>
      <sz val="8"/>
      <color theme="1"/>
      <name val="Candara"/>
      <family val="2"/>
    </font>
    <font>
      <sz val="9"/>
      <color theme="1"/>
      <name val="Candara"/>
      <family val="2"/>
    </font>
    <font>
      <sz val="8"/>
      <name val="Calibri"/>
      <family val="2"/>
      <scheme val="minor"/>
    </font>
    <font>
      <b/>
      <sz val="9"/>
      <color theme="1"/>
      <name val="Candara"/>
      <family val="2"/>
    </font>
    <font>
      <b/>
      <i/>
      <sz val="9"/>
      <color theme="1"/>
      <name val="Candara"/>
      <family val="2"/>
    </font>
    <font>
      <sz val="11"/>
      <color theme="1"/>
      <name val="Century Gothic"/>
      <family val="2"/>
    </font>
    <font>
      <b/>
      <sz val="15"/>
      <color rgb="FF0070C0"/>
      <name val="Candara"/>
      <family val="2"/>
    </font>
    <font>
      <sz val="16"/>
      <name val="Candara"/>
      <family val="2"/>
    </font>
    <font>
      <sz val="11"/>
      <color rgb="FFFF0000"/>
      <name val="Candara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43" fontId="1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4" fontId="2" fillId="0" borderId="2" xfId="1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 indent="1"/>
    </xf>
    <xf numFmtId="0" fontId="4" fillId="0" borderId="1" xfId="0" applyFont="1" applyBorder="1" applyAlignment="1">
      <alignment horizontal="center" vertical="center"/>
    </xf>
    <xf numFmtId="4" fontId="5" fillId="0" borderId="16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44" fontId="5" fillId="0" borderId="15" xfId="0" applyNumberFormat="1" applyFont="1" applyBorder="1" applyAlignment="1">
      <alignment horizontal="center" vertical="center"/>
    </xf>
    <xf numFmtId="4" fontId="5" fillId="0" borderId="21" xfId="1" applyNumberFormat="1" applyFont="1" applyBorder="1" applyAlignment="1">
      <alignment horizontal="center" vertical="center"/>
    </xf>
    <xf numFmtId="44" fontId="5" fillId="0" borderId="14" xfId="0" applyNumberFormat="1" applyFont="1" applyBorder="1" applyAlignment="1">
      <alignment horizontal="center" vertical="center"/>
    </xf>
    <xf numFmtId="4" fontId="4" fillId="0" borderId="0" xfId="1" applyNumberFormat="1" applyFont="1" applyBorder="1" applyAlignment="1">
      <alignment horizontal="right" vertical="center"/>
    </xf>
    <xf numFmtId="0" fontId="13" fillId="0" borderId="8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44" fontId="13" fillId="0" borderId="15" xfId="0" applyNumberFormat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44" fontId="13" fillId="0" borderId="12" xfId="0" applyNumberFormat="1" applyFont="1" applyBorder="1" applyAlignment="1">
      <alignment vertical="center"/>
    </xf>
    <xf numFmtId="0" fontId="13" fillId="0" borderId="18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44" fontId="13" fillId="0" borderId="20" xfId="0" applyNumberFormat="1" applyFont="1" applyBorder="1" applyAlignment="1">
      <alignment vertical="center"/>
    </xf>
    <xf numFmtId="44" fontId="3" fillId="0" borderId="1" xfId="0" applyNumberFormat="1" applyFont="1" applyBorder="1" applyAlignment="1">
      <alignment vertical="center"/>
    </xf>
    <xf numFmtId="44" fontId="3" fillId="0" borderId="3" xfId="0" applyNumberFormat="1" applyFont="1" applyBorder="1" applyAlignment="1">
      <alignment vertical="center"/>
    </xf>
    <xf numFmtId="44" fontId="5" fillId="0" borderId="9" xfId="0" applyNumberFormat="1" applyFont="1" applyBorder="1" applyAlignment="1">
      <alignment horizontal="center" vertical="center"/>
    </xf>
    <xf numFmtId="44" fontId="13" fillId="0" borderId="9" xfId="0" applyNumberFormat="1" applyFont="1" applyBorder="1" applyAlignment="1">
      <alignment vertical="center"/>
    </xf>
    <xf numFmtId="44" fontId="13" fillId="0" borderId="19" xfId="0" applyNumberFormat="1" applyFont="1" applyBorder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44" fontId="5" fillId="0" borderId="11" xfId="0" applyNumberFormat="1" applyFont="1" applyBorder="1" applyAlignment="1">
      <alignment horizontal="center" vertical="center"/>
    </xf>
    <xf numFmtId="44" fontId="5" fillId="0" borderId="12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44" fontId="5" fillId="0" borderId="24" xfId="0" applyNumberFormat="1" applyFont="1" applyBorder="1" applyAlignment="1">
      <alignment horizontal="center" vertical="center"/>
    </xf>
    <xf numFmtId="0" fontId="17" fillId="0" borderId="27" xfId="0" applyFont="1" applyBorder="1" applyAlignment="1">
      <alignment horizontal="left" vertical="center"/>
    </xf>
    <xf numFmtId="0" fontId="18" fillId="0" borderId="25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8" fillId="0" borderId="0" xfId="0" quotePrefix="1" applyFont="1" applyAlignment="1">
      <alignment horizontal="left" vertical="center" indent="2"/>
    </xf>
    <xf numFmtId="0" fontId="15" fillId="0" borderId="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5" fillId="0" borderId="0" xfId="0" applyFont="1"/>
    <xf numFmtId="0" fontId="15" fillId="0" borderId="2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0" xfId="0" applyFont="1" applyBorder="1"/>
    <xf numFmtId="0" fontId="12" fillId="0" borderId="1" xfId="0" applyFont="1" applyBorder="1" applyAlignment="1">
      <alignment horizontal="left" vertical="center"/>
    </xf>
    <xf numFmtId="0" fontId="13" fillId="0" borderId="9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4" fontId="18" fillId="0" borderId="28" xfId="0" applyNumberFormat="1" applyFont="1" applyBorder="1" applyAlignment="1">
      <alignment horizontal="center" vertical="center"/>
    </xf>
    <xf numFmtId="4" fontId="18" fillId="0" borderId="13" xfId="0" applyNumberFormat="1" applyFont="1" applyBorder="1" applyAlignment="1">
      <alignment horizontal="center" vertical="center"/>
    </xf>
    <xf numFmtId="0" fontId="2" fillId="0" borderId="0" xfId="0" applyFont="1"/>
    <xf numFmtId="0" fontId="18" fillId="0" borderId="5" xfId="0" applyFont="1" applyBorder="1"/>
    <xf numFmtId="0" fontId="18" fillId="0" borderId="0" xfId="0" applyFont="1"/>
    <xf numFmtId="0" fontId="5" fillId="0" borderId="0" xfId="0" applyFont="1" applyAlignment="1">
      <alignment horizontal="center"/>
    </xf>
    <xf numFmtId="165" fontId="2" fillId="0" borderId="0" xfId="0" applyNumberFormat="1" applyFont="1" applyAlignment="1">
      <alignment horizontal="center" vertical="center"/>
    </xf>
    <xf numFmtId="165" fontId="18" fillId="0" borderId="28" xfId="0" applyNumberFormat="1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165" fontId="5" fillId="0" borderId="11" xfId="0" applyNumberFormat="1" applyFont="1" applyBorder="1" applyAlignment="1">
      <alignment horizontal="center" vertical="center"/>
    </xf>
    <xf numFmtId="165" fontId="13" fillId="0" borderId="9" xfId="0" applyNumberFormat="1" applyFont="1" applyBorder="1" applyAlignment="1">
      <alignment vertical="center"/>
    </xf>
    <xf numFmtId="165" fontId="13" fillId="0" borderId="19" xfId="0" applyNumberFormat="1" applyFont="1" applyBorder="1" applyAlignment="1">
      <alignment vertical="center"/>
    </xf>
    <xf numFmtId="44" fontId="2" fillId="0" borderId="0" xfId="1" applyNumberFormat="1" applyFont="1" applyAlignment="1">
      <alignment horizontal="center" vertical="center"/>
    </xf>
    <xf numFmtId="44" fontId="2" fillId="0" borderId="2" xfId="1" applyNumberFormat="1" applyFont="1" applyBorder="1" applyAlignment="1">
      <alignment horizontal="center" vertical="center"/>
    </xf>
    <xf numFmtId="44" fontId="2" fillId="0" borderId="0" xfId="1" applyNumberFormat="1" applyFont="1" applyBorder="1" applyAlignment="1">
      <alignment horizontal="center" vertical="center"/>
    </xf>
    <xf numFmtId="44" fontId="4" fillId="0" borderId="0" xfId="1" applyNumberFormat="1" applyFont="1" applyBorder="1" applyAlignment="1">
      <alignment horizontal="right" vertical="center"/>
    </xf>
    <xf numFmtId="4" fontId="5" fillId="0" borderId="16" xfId="0" applyNumberFormat="1" applyFont="1" applyBorder="1" applyAlignment="1" applyProtection="1">
      <alignment horizontal="center" vertical="center"/>
      <protection locked="0"/>
    </xf>
    <xf numFmtId="44" fontId="5" fillId="0" borderId="24" xfId="0" applyNumberFormat="1" applyFont="1" applyBorder="1" applyAlignment="1" applyProtection="1">
      <alignment horizontal="center" vertical="center"/>
      <protection locked="0"/>
    </xf>
    <xf numFmtId="4" fontId="5" fillId="0" borderId="16" xfId="1" applyNumberFormat="1" applyFont="1" applyBorder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7" fillId="0" borderId="24" xfId="0" applyFont="1" applyBorder="1" applyAlignment="1" applyProtection="1">
      <alignment horizontal="center" vertical="center"/>
      <protection locked="0"/>
    </xf>
    <xf numFmtId="4" fontId="5" fillId="0" borderId="21" xfId="1" applyNumberFormat="1" applyFont="1" applyBorder="1" applyAlignment="1" applyProtection="1">
      <alignment horizontal="center" vertical="center"/>
      <protection locked="0"/>
    </xf>
    <xf numFmtId="44" fontId="5" fillId="0" borderId="14" xfId="0" applyNumberFormat="1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vertical="center"/>
      <protection locked="0"/>
    </xf>
    <xf numFmtId="165" fontId="13" fillId="0" borderId="11" xfId="0" applyNumberFormat="1" applyFont="1" applyBorder="1" applyAlignment="1" applyProtection="1">
      <alignment vertical="center"/>
      <protection locked="0"/>
    </xf>
    <xf numFmtId="44" fontId="13" fillId="0" borderId="11" xfId="0" applyNumberFormat="1" applyFont="1" applyBorder="1" applyAlignment="1" applyProtection="1">
      <alignment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44" fontId="13" fillId="0" borderId="12" xfId="0" applyNumberFormat="1" applyFont="1" applyBorder="1" applyAlignment="1" applyProtection="1">
      <alignment vertical="center"/>
      <protection locked="0"/>
    </xf>
    <xf numFmtId="0" fontId="5" fillId="0" borderId="4" xfId="0" applyFont="1" applyBorder="1" applyAlignment="1">
      <alignment horizontal="center" vertical="center"/>
    </xf>
    <xf numFmtId="44" fontId="5" fillId="0" borderId="32" xfId="0" applyNumberFormat="1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5" fillId="0" borderId="34" xfId="0" applyFont="1" applyBorder="1" applyAlignment="1">
      <alignment horizontal="center" vertical="center"/>
    </xf>
    <xf numFmtId="44" fontId="5" fillId="0" borderId="35" xfId="0" applyNumberFormat="1" applyFont="1" applyBorder="1" applyAlignment="1">
      <alignment horizontal="center" vertical="center"/>
    </xf>
    <xf numFmtId="165" fontId="5" fillId="0" borderId="34" xfId="0" applyNumberFormat="1" applyFont="1" applyBorder="1" applyAlignment="1">
      <alignment horizontal="center" vertical="center"/>
    </xf>
    <xf numFmtId="44" fontId="5" fillId="0" borderId="34" xfId="0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center" vertical="center"/>
    </xf>
    <xf numFmtId="44" fontId="6" fillId="0" borderId="9" xfId="1" applyNumberFormat="1" applyFont="1" applyBorder="1" applyAlignment="1">
      <alignment horizontal="center" vertical="center"/>
    </xf>
    <xf numFmtId="44" fontId="6" fillId="0" borderId="11" xfId="1" applyNumberFormat="1" applyFont="1" applyBorder="1" applyAlignment="1">
      <alignment horizontal="center" vertical="center"/>
    </xf>
    <xf numFmtId="44" fontId="13" fillId="0" borderId="9" xfId="0" applyNumberFormat="1" applyFont="1" applyBorder="1" applyAlignment="1">
      <alignment horizontal="center" vertical="center"/>
    </xf>
    <xf numFmtId="44" fontId="13" fillId="0" borderId="11" xfId="0" applyNumberFormat="1" applyFont="1" applyBorder="1" applyAlignment="1" applyProtection="1">
      <alignment horizontal="center" vertical="center"/>
      <protection locked="0"/>
    </xf>
    <xf numFmtId="44" fontId="13" fillId="0" borderId="19" xfId="0" applyNumberFormat="1" applyFont="1" applyBorder="1" applyAlignment="1">
      <alignment horizontal="center" vertical="center"/>
    </xf>
    <xf numFmtId="44" fontId="6" fillId="0" borderId="4" xfId="1" applyNumberFormat="1" applyFont="1" applyBorder="1" applyAlignment="1">
      <alignment horizontal="right" vertical="center"/>
    </xf>
    <xf numFmtId="44" fontId="13" fillId="0" borderId="11" xfId="0" applyNumberFormat="1" applyFont="1" applyBorder="1" applyAlignment="1" applyProtection="1">
      <alignment horizontal="right" vertical="center"/>
      <protection locked="0"/>
    </xf>
    <xf numFmtId="44" fontId="13" fillId="0" borderId="19" xfId="0" applyNumberFormat="1" applyFont="1" applyBorder="1" applyAlignment="1">
      <alignment horizontal="right" vertical="center"/>
    </xf>
    <xf numFmtId="4" fontId="5" fillId="0" borderId="28" xfId="0" applyNumberFormat="1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" fontId="2" fillId="0" borderId="0" xfId="1" applyNumberFormat="1" applyFont="1" applyFill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4" fontId="4" fillId="0" borderId="2" xfId="1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44" fontId="2" fillId="0" borderId="2" xfId="1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/>
    </xf>
    <xf numFmtId="165" fontId="5" fillId="0" borderId="28" xfId="0" applyNumberFormat="1" applyFont="1" applyBorder="1" applyAlignment="1">
      <alignment horizontal="center" vertical="center"/>
    </xf>
    <xf numFmtId="44" fontId="5" fillId="0" borderId="16" xfId="1" applyNumberFormat="1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left" vertical="center"/>
    </xf>
    <xf numFmtId="44" fontId="5" fillId="0" borderId="31" xfId="1" applyNumberFormat="1" applyFont="1" applyFill="1" applyBorder="1" applyAlignment="1" applyProtection="1">
      <alignment horizontal="center" vertical="center"/>
      <protection locked="0"/>
    </xf>
    <xf numFmtId="44" fontId="5" fillId="0" borderId="29" xfId="0" applyNumberFormat="1" applyFont="1" applyBorder="1" applyAlignment="1" applyProtection="1">
      <alignment horizontal="center" vertical="center"/>
      <protection locked="0"/>
    </xf>
    <xf numFmtId="165" fontId="5" fillId="0" borderId="13" xfId="0" applyNumberFormat="1" applyFont="1" applyBorder="1" applyAlignment="1">
      <alignment horizontal="center" vertical="center"/>
    </xf>
    <xf numFmtId="44" fontId="5" fillId="0" borderId="21" xfId="1" applyNumberFormat="1" applyFont="1" applyFill="1" applyBorder="1" applyAlignment="1" applyProtection="1">
      <alignment horizontal="center" vertical="center"/>
      <protection locked="0"/>
    </xf>
    <xf numFmtId="44" fontId="3" fillId="0" borderId="7" xfId="0" applyNumberFormat="1" applyFont="1" applyBorder="1" applyAlignment="1">
      <alignment horizontal="center" vertical="center"/>
    </xf>
    <xf numFmtId="44" fontId="2" fillId="0" borderId="0" xfId="1" applyNumberFormat="1" applyFont="1" applyFill="1" applyBorder="1" applyAlignment="1">
      <alignment horizontal="center" vertical="center"/>
    </xf>
    <xf numFmtId="0" fontId="5" fillId="0" borderId="0" xfId="0" quotePrefix="1" applyFont="1" applyAlignment="1">
      <alignment horizontal="left" vertical="center" indent="2"/>
    </xf>
    <xf numFmtId="165" fontId="18" fillId="0" borderId="13" xfId="0" applyNumberFormat="1" applyFont="1" applyBorder="1" applyAlignment="1">
      <alignment horizontal="center" vertical="center"/>
    </xf>
    <xf numFmtId="0" fontId="18" fillId="0" borderId="0" xfId="0" quotePrefix="1" applyFont="1" applyAlignment="1">
      <alignment horizontal="left" vertical="center" indent="4"/>
    </xf>
    <xf numFmtId="0" fontId="18" fillId="0" borderId="0" xfId="0" quotePrefix="1" applyFont="1" applyAlignment="1">
      <alignment horizontal="left" vertical="center"/>
    </xf>
    <xf numFmtId="4" fontId="5" fillId="0" borderId="16" xfId="1" applyNumberFormat="1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0" fontId="0" fillId="0" borderId="0" xfId="0" quotePrefix="1"/>
    <xf numFmtId="4" fontId="2" fillId="0" borderId="0" xfId="1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36" xfId="0" applyFont="1" applyBorder="1" applyAlignment="1">
      <alignment horizontal="right" vertical="center"/>
    </xf>
    <xf numFmtId="0" fontId="3" fillId="0" borderId="37" xfId="0" applyFont="1" applyBorder="1" applyAlignment="1">
      <alignment horizontal="center" vertical="center"/>
    </xf>
    <xf numFmtId="44" fontId="3" fillId="0" borderId="4" xfId="0" applyNumberFormat="1" applyFont="1" applyBorder="1" applyAlignment="1">
      <alignment vertical="center"/>
    </xf>
    <xf numFmtId="44" fontId="3" fillId="0" borderId="32" xfId="0" applyNumberFormat="1" applyFont="1" applyBorder="1" applyAlignment="1">
      <alignment vertical="center"/>
    </xf>
    <xf numFmtId="0" fontId="17" fillId="0" borderId="4" xfId="0" applyFont="1" applyBorder="1" applyAlignment="1">
      <alignment horizontal="center" vertical="center"/>
    </xf>
    <xf numFmtId="4" fontId="5" fillId="0" borderId="38" xfId="0" applyNumberFormat="1" applyFont="1" applyBorder="1" applyAlignment="1">
      <alignment horizontal="center" vertical="center"/>
    </xf>
    <xf numFmtId="4" fontId="5" fillId="0" borderId="26" xfId="1" applyNumberFormat="1" applyFont="1" applyFill="1" applyBorder="1" applyAlignment="1">
      <alignment horizontal="center" vertical="center"/>
    </xf>
    <xf numFmtId="44" fontId="5" fillId="0" borderId="23" xfId="0" applyNumberFormat="1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4" fontId="5" fillId="0" borderId="21" xfId="1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right" vertical="center" indent="1"/>
    </xf>
    <xf numFmtId="0" fontId="3" fillId="0" borderId="22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1"/>
    </xf>
    <xf numFmtId="0" fontId="4" fillId="0" borderId="2" xfId="0" applyFont="1" applyBorder="1" applyAlignment="1">
      <alignment horizontal="left" vertical="center" inden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indent="1"/>
    </xf>
    <xf numFmtId="0" fontId="3" fillId="0" borderId="2" xfId="0" applyFont="1" applyBorder="1" applyAlignment="1">
      <alignment horizontal="right" vertical="center" indent="1"/>
    </xf>
  </cellXfs>
  <cellStyles count="7">
    <cellStyle name="Milliers" xfId="1" builtinId="3"/>
    <cellStyle name="Milliers 2" xfId="6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Normal 4" xfId="5" xr:uid="{00000000-0005-0000-0000-000006000000}"/>
    <cellStyle name="Normal 7" xfId="3" xr:uid="{00000000-0005-0000-0000-000007000000}"/>
  </cellStyles>
  <dxfs count="0"/>
  <tableStyles count="0" defaultTableStyle="TableStyleMedium2" defaultPivotStyle="PivotStyleLight16"/>
  <colors>
    <mruColors>
      <color rgb="FFFFB7B7"/>
      <color rgb="FFFF79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4"/>
  <sheetViews>
    <sheetView tabSelected="1" view="pageBreakPreview" zoomScale="115" zoomScaleNormal="100" zoomScaleSheetLayoutView="115" workbookViewId="0">
      <selection activeCell="E11" sqref="E11"/>
    </sheetView>
  </sheetViews>
  <sheetFormatPr baseColWidth="10" defaultColWidth="11.42578125" defaultRowHeight="15" x14ac:dyDescent="0.25"/>
  <cols>
    <col min="1" max="1" width="1.7109375" style="1" customWidth="1"/>
    <col min="2" max="2" width="5.7109375" style="1" customWidth="1"/>
    <col min="3" max="3" width="49.28515625" style="1" customWidth="1"/>
    <col min="4" max="4" width="8.28515625" style="1" customWidth="1"/>
    <col min="5" max="5" width="10.7109375" style="1" customWidth="1"/>
    <col min="6" max="6" width="10.7109375" style="2" customWidth="1"/>
    <col min="7" max="7" width="15.7109375" style="1" customWidth="1"/>
    <col min="8" max="8" width="5.28515625" style="1" customWidth="1"/>
    <col min="9" max="9" width="1.7109375" style="1" customWidth="1"/>
    <col min="10" max="11" width="11.42578125" style="1"/>
    <col min="12" max="12" width="63.140625" style="1" customWidth="1"/>
    <col min="13" max="16384" width="11.42578125" style="1"/>
  </cols>
  <sheetData>
    <row r="1" spans="2:8" ht="9.9499999999999993" customHeight="1" x14ac:dyDescent="0.25"/>
    <row r="2" spans="2:8" ht="62.25" customHeight="1" x14ac:dyDescent="0.25">
      <c r="B2" s="154" t="s">
        <v>117</v>
      </c>
      <c r="C2" s="155"/>
      <c r="D2" s="155"/>
      <c r="E2" s="155"/>
      <c r="F2" s="155"/>
      <c r="G2" s="155"/>
      <c r="H2" s="156"/>
    </row>
    <row r="3" spans="2:8" ht="5.0999999999999996" customHeight="1" x14ac:dyDescent="0.25"/>
    <row r="4" spans="2:8" ht="24.75" customHeight="1" x14ac:dyDescent="0.25">
      <c r="B4" s="157" t="s">
        <v>56</v>
      </c>
      <c r="C4" s="158"/>
      <c r="D4" s="158"/>
      <c r="E4" s="158"/>
      <c r="F4" s="158"/>
      <c r="G4" s="158"/>
      <c r="H4" s="159"/>
    </row>
    <row r="5" spans="2:8" ht="5.0999999999999996" customHeight="1" x14ac:dyDescent="0.25"/>
    <row r="6" spans="2:8" ht="24.95" customHeight="1" x14ac:dyDescent="0.25">
      <c r="B6" s="160" t="s">
        <v>118</v>
      </c>
      <c r="C6" s="161"/>
      <c r="D6" s="161"/>
      <c r="E6" s="161"/>
      <c r="F6" s="161"/>
      <c r="G6" s="161"/>
      <c r="H6" s="162"/>
    </row>
    <row r="7" spans="2:8" ht="5.0999999999999996" customHeight="1" x14ac:dyDescent="0.25"/>
    <row r="8" spans="2:8" ht="30" customHeight="1" x14ac:dyDescent="0.25">
      <c r="B8" s="163" t="s">
        <v>2</v>
      </c>
      <c r="C8" s="164"/>
      <c r="D8" s="10" t="s">
        <v>0</v>
      </c>
      <c r="E8" s="13" t="s">
        <v>3</v>
      </c>
      <c r="F8" s="11" t="s">
        <v>4</v>
      </c>
      <c r="G8" s="12" t="s">
        <v>1</v>
      </c>
      <c r="H8" s="36" t="s">
        <v>9</v>
      </c>
    </row>
    <row r="9" spans="2:8" x14ac:dyDescent="0.25">
      <c r="B9" s="7"/>
      <c r="C9" s="4"/>
      <c r="D9" s="4"/>
      <c r="E9" s="4"/>
      <c r="F9" s="5"/>
      <c r="G9" s="4"/>
      <c r="H9" s="6"/>
    </row>
    <row r="10" spans="2:8" ht="20.100000000000001" customHeight="1" x14ac:dyDescent="0.25">
      <c r="B10" s="3" t="s">
        <v>208</v>
      </c>
      <c r="C10" s="4"/>
      <c r="D10" s="4"/>
      <c r="E10" s="4"/>
      <c r="F10" s="5"/>
      <c r="G10" s="4"/>
      <c r="H10" s="6"/>
    </row>
    <row r="11" spans="2:8" x14ac:dyDescent="0.25">
      <c r="B11" s="49"/>
      <c r="C11" s="50"/>
      <c r="D11" s="38"/>
      <c r="E11" s="63"/>
      <c r="F11" s="81"/>
      <c r="G11" s="80"/>
      <c r="H11" s="83"/>
    </row>
    <row r="12" spans="2:8" x14ac:dyDescent="0.2">
      <c r="B12" s="37" t="s">
        <v>47</v>
      </c>
      <c r="C12" s="55" t="s">
        <v>48</v>
      </c>
      <c r="D12" s="38" t="s">
        <v>35</v>
      </c>
      <c r="E12" s="63"/>
      <c r="F12" s="81"/>
      <c r="G12" s="80">
        <f>E12*F12</f>
        <v>0</v>
      </c>
      <c r="H12" s="83"/>
    </row>
    <row r="13" spans="2:8" x14ac:dyDescent="0.2">
      <c r="B13" s="37" t="s">
        <v>15</v>
      </c>
      <c r="C13" s="55" t="s">
        <v>119</v>
      </c>
      <c r="D13" s="38" t="s">
        <v>36</v>
      </c>
      <c r="E13" s="63"/>
      <c r="F13" s="81"/>
      <c r="G13" s="80">
        <f t="shared" ref="G13:G20" si="0">E13*F13</f>
        <v>0</v>
      </c>
      <c r="H13" s="83"/>
    </row>
    <row r="14" spans="2:8" x14ac:dyDescent="0.2">
      <c r="B14" s="37" t="s">
        <v>16</v>
      </c>
      <c r="C14" s="55" t="s">
        <v>49</v>
      </c>
      <c r="D14" s="38" t="s">
        <v>35</v>
      </c>
      <c r="E14" s="63"/>
      <c r="F14" s="81"/>
      <c r="G14" s="80">
        <f t="shared" si="0"/>
        <v>0</v>
      </c>
      <c r="H14" s="83"/>
    </row>
    <row r="15" spans="2:8" x14ac:dyDescent="0.2">
      <c r="B15" s="37" t="s">
        <v>17</v>
      </c>
      <c r="C15" s="55" t="s">
        <v>50</v>
      </c>
      <c r="D15" s="38" t="s">
        <v>35</v>
      </c>
      <c r="E15" s="63"/>
      <c r="F15" s="81"/>
      <c r="G15" s="80">
        <f t="shared" si="0"/>
        <v>0</v>
      </c>
      <c r="H15" s="83"/>
    </row>
    <row r="16" spans="2:8" x14ac:dyDescent="0.2">
      <c r="B16" s="37" t="s">
        <v>18</v>
      </c>
      <c r="C16" s="55" t="s">
        <v>120</v>
      </c>
      <c r="D16" s="38" t="s">
        <v>35</v>
      </c>
      <c r="E16" s="63"/>
      <c r="F16" s="81"/>
      <c r="G16" s="80">
        <f t="shared" si="0"/>
        <v>0</v>
      </c>
      <c r="H16" s="83"/>
    </row>
    <row r="17" spans="2:13" x14ac:dyDescent="0.2">
      <c r="B17" s="37" t="s">
        <v>19</v>
      </c>
      <c r="C17" s="55" t="s">
        <v>51</v>
      </c>
      <c r="D17" s="38" t="s">
        <v>55</v>
      </c>
      <c r="E17" s="63"/>
      <c r="F17" s="81"/>
      <c r="G17" s="80">
        <f t="shared" si="0"/>
        <v>0</v>
      </c>
      <c r="H17" s="83"/>
    </row>
    <row r="18" spans="2:13" x14ac:dyDescent="0.25">
      <c r="B18" s="37" t="s">
        <v>20</v>
      </c>
      <c r="C18" s="55" t="s">
        <v>52</v>
      </c>
      <c r="D18" s="38" t="s">
        <v>55</v>
      </c>
      <c r="E18" s="63"/>
      <c r="F18" s="81"/>
      <c r="G18" s="80">
        <f t="shared" si="0"/>
        <v>0</v>
      </c>
      <c r="H18" s="83"/>
      <c r="K18" s="112"/>
    </row>
    <row r="19" spans="2:13" x14ac:dyDescent="0.25">
      <c r="B19" s="37" t="s">
        <v>21</v>
      </c>
      <c r="C19" s="55" t="s">
        <v>53</v>
      </c>
      <c r="D19" s="38" t="s">
        <v>55</v>
      </c>
      <c r="E19" s="63"/>
      <c r="F19" s="81"/>
      <c r="G19" s="80">
        <f t="shared" si="0"/>
        <v>0</v>
      </c>
      <c r="H19" s="83"/>
      <c r="K19" s="112"/>
    </row>
    <row r="20" spans="2:13" x14ac:dyDescent="0.25">
      <c r="B20" s="37" t="s">
        <v>22</v>
      </c>
      <c r="C20" s="55" t="s">
        <v>54</v>
      </c>
      <c r="D20" s="38" t="s">
        <v>35</v>
      </c>
      <c r="E20" s="63"/>
      <c r="F20" s="81"/>
      <c r="G20" s="80">
        <f t="shared" si="0"/>
        <v>0</v>
      </c>
      <c r="H20" s="83"/>
      <c r="K20" s="112"/>
    </row>
    <row r="21" spans="2:13" x14ac:dyDescent="0.25">
      <c r="B21" s="45"/>
      <c r="C21" s="46"/>
      <c r="D21" s="47"/>
      <c r="E21" s="64"/>
      <c r="F21" s="84"/>
      <c r="G21" s="85"/>
      <c r="H21" s="82"/>
      <c r="K21" s="112"/>
    </row>
    <row r="22" spans="2:13" ht="20.100000000000001" customHeight="1" x14ac:dyDescent="0.2">
      <c r="B22" s="151" t="str">
        <f>"TOTAL " &amp;B10</f>
        <v>TOTAL 2. TRAVAUX D'INSTALLATION DE CHANTIER</v>
      </c>
      <c r="C22" s="152"/>
      <c r="D22" s="153"/>
      <c r="E22" s="153"/>
      <c r="F22" s="15" t="s">
        <v>6</v>
      </c>
      <c r="G22" s="31">
        <f>SUM(G11:G21)</f>
        <v>0</v>
      </c>
      <c r="H22" s="32"/>
      <c r="K22" s="113"/>
    </row>
    <row r="23" spans="2:13" ht="9.9499999999999993" customHeight="1" x14ac:dyDescent="0.2">
      <c r="B23" s="8"/>
      <c r="F23" s="9"/>
      <c r="G23" s="4"/>
      <c r="H23" s="6"/>
      <c r="K23" s="113"/>
    </row>
    <row r="24" spans="2:13" s="54" customFormat="1" ht="20.100000000000001" customHeight="1" x14ac:dyDescent="0.25">
      <c r="B24" s="3" t="s">
        <v>209</v>
      </c>
      <c r="C24" s="4"/>
      <c r="D24" s="4"/>
      <c r="E24" s="4"/>
      <c r="F24" s="5"/>
      <c r="G24" s="4"/>
      <c r="H24" s="6"/>
      <c r="K24" s="114"/>
    </row>
    <row r="25" spans="2:13" s="54" customFormat="1" ht="16.5" x14ac:dyDescent="0.2">
      <c r="B25" s="58"/>
      <c r="C25" s="55"/>
      <c r="D25" s="68"/>
      <c r="E25" s="63"/>
      <c r="F25" s="14"/>
      <c r="G25" s="44"/>
      <c r="H25" s="83"/>
      <c r="K25" s="111"/>
    </row>
    <row r="26" spans="2:13" s="54" customFormat="1" ht="16.5" x14ac:dyDescent="0.25">
      <c r="B26" s="66" t="s">
        <v>23</v>
      </c>
      <c r="C26" s="55" t="s">
        <v>121</v>
      </c>
      <c r="D26" s="68" t="s">
        <v>35</v>
      </c>
      <c r="E26" s="70"/>
      <c r="F26" s="79"/>
      <c r="G26" s="80">
        <f>E26*F26</f>
        <v>0</v>
      </c>
      <c r="H26" s="83"/>
      <c r="K26" s="112"/>
      <c r="L26" s="65"/>
      <c r="M26"/>
    </row>
    <row r="27" spans="2:13" s="54" customFormat="1" ht="16.5" x14ac:dyDescent="0.25">
      <c r="B27" s="66" t="s">
        <v>32</v>
      </c>
      <c r="C27" s="55" t="s">
        <v>122</v>
      </c>
      <c r="D27" s="68" t="s">
        <v>35</v>
      </c>
      <c r="E27" s="70"/>
      <c r="F27" s="79"/>
      <c r="G27" s="80">
        <f t="shared" ref="G27:G29" si="1">E27*F27</f>
        <v>0</v>
      </c>
      <c r="H27" s="83"/>
      <c r="K27" s="112"/>
      <c r="L27" s="65"/>
      <c r="M27"/>
    </row>
    <row r="28" spans="2:13" s="54" customFormat="1" ht="16.5" x14ac:dyDescent="0.25">
      <c r="B28" s="66" t="s">
        <v>73</v>
      </c>
      <c r="C28" s="55" t="s">
        <v>123</v>
      </c>
      <c r="D28" s="68" t="s">
        <v>35</v>
      </c>
      <c r="E28" s="70"/>
      <c r="F28" s="79"/>
      <c r="G28" s="80">
        <f t="shared" si="1"/>
        <v>0</v>
      </c>
      <c r="H28" s="83"/>
      <c r="K28" s="112"/>
      <c r="L28" s="65"/>
      <c r="M28"/>
    </row>
    <row r="29" spans="2:13" s="54" customFormat="1" ht="16.5" x14ac:dyDescent="0.25">
      <c r="B29" s="66" t="s">
        <v>125</v>
      </c>
      <c r="C29" s="55" t="s">
        <v>124</v>
      </c>
      <c r="D29" s="68" t="s">
        <v>11</v>
      </c>
      <c r="E29" s="70"/>
      <c r="F29" s="79"/>
      <c r="G29" s="80">
        <f t="shared" si="1"/>
        <v>0</v>
      </c>
      <c r="H29" s="83"/>
      <c r="K29" s="112"/>
      <c r="L29" s="65"/>
      <c r="M29"/>
    </row>
    <row r="30" spans="2:13" s="54" customFormat="1" ht="16.5" x14ac:dyDescent="0.25">
      <c r="B30" s="45"/>
      <c r="C30" s="46"/>
      <c r="D30" s="47"/>
      <c r="E30" s="64"/>
      <c r="F30" s="19"/>
      <c r="G30" s="20"/>
      <c r="H30" s="82"/>
      <c r="L30" s="67"/>
      <c r="M30"/>
    </row>
    <row r="31" spans="2:13" s="54" customFormat="1" ht="20.100000000000001" customHeight="1" x14ac:dyDescent="0.25">
      <c r="B31" s="151" t="str">
        <f>"TOTAL " &amp;_Toc520189794</f>
        <v>TOTAL 3. TRAVAUX DE DEMOLITION</v>
      </c>
      <c r="C31" s="152"/>
      <c r="D31" s="153"/>
      <c r="E31" s="153"/>
      <c r="F31" s="15" t="s">
        <v>6</v>
      </c>
      <c r="G31" s="31">
        <f>SUM(G25:G30)</f>
        <v>0</v>
      </c>
      <c r="H31" s="32"/>
      <c r="L31" s="67"/>
      <c r="M31"/>
    </row>
    <row r="32" spans="2:13" ht="9.9499999999999993" customHeight="1" x14ac:dyDescent="0.2">
      <c r="B32" s="8"/>
      <c r="F32" s="9"/>
      <c r="G32" s="4"/>
      <c r="H32" s="6"/>
      <c r="K32" s="113"/>
    </row>
    <row r="33" spans="2:13" s="54" customFormat="1" ht="20.100000000000001" customHeight="1" x14ac:dyDescent="0.25">
      <c r="B33" s="3" t="s">
        <v>210</v>
      </c>
      <c r="C33" s="4"/>
      <c r="D33" s="4"/>
      <c r="E33" s="4"/>
      <c r="F33" s="5"/>
      <c r="G33" s="4"/>
      <c r="H33" s="6"/>
      <c r="K33" s="114"/>
    </row>
    <row r="34" spans="2:13" s="54" customFormat="1" ht="16.5" x14ac:dyDescent="0.2">
      <c r="B34" s="58"/>
      <c r="C34" s="55"/>
      <c r="D34" s="68"/>
      <c r="E34" s="63"/>
      <c r="F34" s="14"/>
      <c r="G34" s="44"/>
      <c r="H34" s="83"/>
      <c r="K34" s="111"/>
    </row>
    <row r="35" spans="2:13" s="54" customFormat="1" ht="16.5" x14ac:dyDescent="0.25">
      <c r="B35" s="66" t="s">
        <v>42</v>
      </c>
      <c r="C35" s="55" t="s">
        <v>126</v>
      </c>
      <c r="D35" s="68" t="s">
        <v>12</v>
      </c>
      <c r="E35" s="70"/>
      <c r="F35" s="79"/>
      <c r="G35" s="80">
        <f>E35*F35</f>
        <v>0</v>
      </c>
      <c r="H35" s="83"/>
      <c r="K35" s="112"/>
      <c r="L35" s="65"/>
      <c r="M35"/>
    </row>
    <row r="36" spans="2:13" s="54" customFormat="1" ht="16.5" x14ac:dyDescent="0.25">
      <c r="B36" s="66" t="s">
        <v>24</v>
      </c>
      <c r="C36" s="55" t="s">
        <v>127</v>
      </c>
      <c r="D36" s="68" t="s">
        <v>36</v>
      </c>
      <c r="E36" s="70"/>
      <c r="F36" s="79"/>
      <c r="G36" s="80">
        <f t="shared" ref="G36:G38" si="2">E36*F36</f>
        <v>0</v>
      </c>
      <c r="H36" s="83"/>
      <c r="K36" s="112"/>
      <c r="L36" s="65"/>
      <c r="M36"/>
    </row>
    <row r="37" spans="2:13" s="54" customFormat="1" ht="16.5" x14ac:dyDescent="0.25">
      <c r="B37" s="66" t="s">
        <v>33</v>
      </c>
      <c r="C37" s="55" t="s">
        <v>128</v>
      </c>
      <c r="D37" s="68" t="s">
        <v>12</v>
      </c>
      <c r="E37" s="70"/>
      <c r="F37" s="79"/>
      <c r="G37" s="80">
        <f t="shared" si="2"/>
        <v>0</v>
      </c>
      <c r="H37" s="83"/>
      <c r="K37" s="112"/>
      <c r="L37" s="65"/>
      <c r="M37"/>
    </row>
    <row r="38" spans="2:13" s="54" customFormat="1" ht="16.5" x14ac:dyDescent="0.25">
      <c r="B38" s="66" t="s">
        <v>34</v>
      </c>
      <c r="C38" s="55" t="s">
        <v>129</v>
      </c>
      <c r="D38" s="68" t="s">
        <v>12</v>
      </c>
      <c r="E38" s="70"/>
      <c r="F38" s="79"/>
      <c r="G38" s="80">
        <f t="shared" si="2"/>
        <v>0</v>
      </c>
      <c r="H38" s="83"/>
      <c r="K38" s="112"/>
      <c r="L38" s="65"/>
      <c r="M38"/>
    </row>
    <row r="39" spans="2:13" s="54" customFormat="1" ht="16.5" x14ac:dyDescent="0.25">
      <c r="B39" s="66" t="s">
        <v>116</v>
      </c>
      <c r="C39" s="55" t="s">
        <v>130</v>
      </c>
      <c r="D39" s="68" t="s">
        <v>36</v>
      </c>
      <c r="E39" s="70"/>
      <c r="F39" s="79"/>
      <c r="G39" s="80">
        <f t="shared" ref="G39" si="3">E39*F39</f>
        <v>0</v>
      </c>
      <c r="H39" s="83"/>
      <c r="K39" s="112"/>
      <c r="L39" s="65"/>
      <c r="M39"/>
    </row>
    <row r="40" spans="2:13" s="54" customFormat="1" ht="16.5" x14ac:dyDescent="0.25">
      <c r="B40" s="45"/>
      <c r="C40" s="46"/>
      <c r="D40" s="47"/>
      <c r="E40" s="64"/>
      <c r="F40" s="19"/>
      <c r="G40" s="20"/>
      <c r="H40" s="82"/>
      <c r="L40" s="67"/>
      <c r="M40"/>
    </row>
    <row r="41" spans="2:13" s="54" customFormat="1" ht="20.100000000000001" customHeight="1" x14ac:dyDescent="0.25">
      <c r="B41" s="151" t="str">
        <f>"TOTAL " &amp;B33</f>
        <v>TOTAL 4. TRAVAUX DE GROS ŒUVRE</v>
      </c>
      <c r="C41" s="152"/>
      <c r="D41" s="153"/>
      <c r="E41" s="153"/>
      <c r="F41" s="15" t="s">
        <v>6</v>
      </c>
      <c r="G41" s="31">
        <f>SUM(G34:G40)</f>
        <v>0</v>
      </c>
      <c r="H41" s="32"/>
      <c r="L41" s="67"/>
      <c r="M41"/>
    </row>
    <row r="42" spans="2:13" ht="15" customHeight="1" x14ac:dyDescent="0.25">
      <c r="B42" s="8"/>
      <c r="C42" s="51"/>
      <c r="F42" s="5"/>
      <c r="G42" s="4"/>
      <c r="H42" s="6"/>
    </row>
    <row r="43" spans="2:13" ht="20.100000000000001" customHeight="1" x14ac:dyDescent="0.25">
      <c r="B43" s="59" t="s">
        <v>5</v>
      </c>
      <c r="C43" s="57"/>
      <c r="D43" s="51"/>
      <c r="E43" s="51"/>
      <c r="F43" s="51"/>
      <c r="G43" s="51"/>
      <c r="H43" s="52"/>
    </row>
    <row r="44" spans="2:13" ht="17.45" customHeight="1" x14ac:dyDescent="0.25">
      <c r="B44" s="3" t="str">
        <f>B10</f>
        <v>2. TRAVAUX D'INSTALLATION DE CHANTIER</v>
      </c>
      <c r="C44" s="57"/>
      <c r="D44" s="91"/>
      <c r="E44" s="91"/>
      <c r="F44" s="98" t="s">
        <v>6</v>
      </c>
      <c r="G44" s="104">
        <f>G30</f>
        <v>0</v>
      </c>
      <c r="H44" s="92"/>
    </row>
    <row r="45" spans="2:13" ht="17.45" customHeight="1" x14ac:dyDescent="0.25">
      <c r="B45" s="3" t="str">
        <f>_Toc520189794</f>
        <v>3. TRAVAUX DE DEMOLITION</v>
      </c>
      <c r="C45" s="57"/>
      <c r="D45" s="91"/>
      <c r="E45" s="91"/>
      <c r="F45" s="98" t="s">
        <v>6</v>
      </c>
      <c r="G45" s="104">
        <f>G31</f>
        <v>0</v>
      </c>
      <c r="H45" s="92"/>
    </row>
    <row r="46" spans="2:13" ht="17.45" customHeight="1" x14ac:dyDescent="0.25">
      <c r="B46" s="115" t="str">
        <f>B33</f>
        <v>4. TRAVAUX DE GROS ŒUVRE</v>
      </c>
      <c r="C46" s="53"/>
      <c r="D46" s="91"/>
      <c r="E46" s="91"/>
      <c r="F46" s="98" t="s">
        <v>6</v>
      </c>
      <c r="G46" s="104">
        <f>G32</f>
        <v>0</v>
      </c>
      <c r="H46" s="92"/>
    </row>
    <row r="47" spans="2:13" ht="20.100000000000001" customHeight="1" x14ac:dyDescent="0.25">
      <c r="B47" s="22" t="str">
        <f>"TOTAL GENERAL " &amp;B6</f>
        <v xml:space="preserve">TOTAL GENERAL Lot n°01 : Démolition - Gros Œuvre </v>
      </c>
      <c r="C47" s="23"/>
      <c r="D47" s="60"/>
      <c r="E47" s="23"/>
      <c r="F47" s="60" t="s">
        <v>6</v>
      </c>
      <c r="G47" s="34">
        <f>SUM(G44:G46)</f>
        <v>0</v>
      </c>
      <c r="H47" s="24"/>
    </row>
    <row r="48" spans="2:13" ht="20.100000000000001" customHeight="1" x14ac:dyDescent="0.25">
      <c r="B48" s="25" t="s">
        <v>14</v>
      </c>
      <c r="C48" s="26"/>
      <c r="D48" s="89"/>
      <c r="E48" s="86"/>
      <c r="F48" s="89"/>
      <c r="G48" s="88">
        <f>G47*0.2</f>
        <v>0</v>
      </c>
      <c r="H48" s="27"/>
    </row>
    <row r="49" spans="2:8" ht="20.100000000000001" customHeight="1" x14ac:dyDescent="0.25">
      <c r="B49" s="28" t="str">
        <f>B47</f>
        <v xml:space="preserve">TOTAL GENERAL Lot n°01 : Démolition - Gros Œuvre </v>
      </c>
      <c r="C49" s="56"/>
      <c r="D49" s="61"/>
      <c r="E49" s="29"/>
      <c r="F49" s="61" t="s">
        <v>7</v>
      </c>
      <c r="G49" s="35">
        <f>G47+G48</f>
        <v>0</v>
      </c>
      <c r="H49" s="30"/>
    </row>
    <row r="50" spans="2:8" ht="20.100000000000001" customHeight="1" x14ac:dyDescent="0.25">
      <c r="F50" s="9"/>
    </row>
    <row r="51" spans="2:8" ht="20.100000000000001" customHeight="1" x14ac:dyDescent="0.25">
      <c r="F51" s="21" t="s">
        <v>8</v>
      </c>
    </row>
    <row r="52" spans="2:8" x14ac:dyDescent="0.25">
      <c r="F52" s="21"/>
    </row>
    <row r="53" spans="2:8" x14ac:dyDescent="0.25">
      <c r="F53" s="9"/>
    </row>
    <row r="54" spans="2:8" x14ac:dyDescent="0.25">
      <c r="F54" s="9"/>
    </row>
  </sheetData>
  <sheetProtection formatColumns="0" formatRows="0" insertColumns="0" deleteColumns="0" deleteRows="0" sort="0"/>
  <mergeCells count="7">
    <mergeCell ref="B41:E41"/>
    <mergeCell ref="B2:H2"/>
    <mergeCell ref="B4:H4"/>
    <mergeCell ref="B6:H6"/>
    <mergeCell ref="B8:C8"/>
    <mergeCell ref="B31:E31"/>
    <mergeCell ref="B22:E22"/>
  </mergeCells>
  <phoneticPr fontId="19" type="noConversion"/>
  <printOptions horizontalCentered="1"/>
  <pageMargins left="0.31496062992125984" right="0.31496062992125984" top="0.74803149606299213" bottom="0.35433070866141736" header="0.31496062992125984" footer="0.31496062992125984"/>
  <pageSetup paperSize="9" scale="72" orientation="portrait" r:id="rId1"/>
  <headerFooter>
    <oddHeader>&amp;C&amp;"Candara,Normal"&amp;9Les Ateliers des Capucins
DPGF</oddHeader>
    <oddFooter>&amp;R&amp;"Candara,Normal"&amp;9
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2D924-9708-4CD0-AB61-DDED3185E536}">
  <dimension ref="B1:K26"/>
  <sheetViews>
    <sheetView view="pageBreakPreview" zoomScale="115" zoomScaleNormal="100" zoomScaleSheetLayoutView="115" workbookViewId="0">
      <selection activeCell="C14" sqref="C14"/>
    </sheetView>
  </sheetViews>
  <sheetFormatPr baseColWidth="10" defaultColWidth="11.42578125" defaultRowHeight="15" x14ac:dyDescent="0.25"/>
  <cols>
    <col min="1" max="1" width="1.7109375" style="1" customWidth="1"/>
    <col min="2" max="2" width="5.7109375" style="1" customWidth="1"/>
    <col min="3" max="3" width="49.28515625" style="1" customWidth="1"/>
    <col min="4" max="4" width="8.28515625" style="1" customWidth="1"/>
    <col min="5" max="5" width="10.7109375" style="1" customWidth="1"/>
    <col min="6" max="6" width="10.7109375" style="2" customWidth="1"/>
    <col min="7" max="7" width="15.7109375" style="1" customWidth="1"/>
    <col min="8" max="8" width="5.28515625" style="1" customWidth="1"/>
    <col min="9" max="9" width="1.7109375" style="1" customWidth="1"/>
    <col min="10" max="11" width="11.42578125" style="1"/>
    <col min="12" max="12" width="63.140625" style="1" customWidth="1"/>
    <col min="13" max="16384" width="11.42578125" style="1"/>
  </cols>
  <sheetData>
    <row r="1" spans="2:11" ht="9.9499999999999993" customHeight="1" x14ac:dyDescent="0.25"/>
    <row r="2" spans="2:11" ht="62.25" customHeight="1" x14ac:dyDescent="0.25">
      <c r="B2" s="154" t="s">
        <v>117</v>
      </c>
      <c r="C2" s="155"/>
      <c r="D2" s="155"/>
      <c r="E2" s="155"/>
      <c r="F2" s="155"/>
      <c r="G2" s="155"/>
      <c r="H2" s="156"/>
    </row>
    <row r="3" spans="2:11" ht="5.0999999999999996" customHeight="1" x14ac:dyDescent="0.25"/>
    <row r="4" spans="2:11" ht="24.75" customHeight="1" x14ac:dyDescent="0.25">
      <c r="B4" s="157" t="s">
        <v>56</v>
      </c>
      <c r="C4" s="158"/>
      <c r="D4" s="158"/>
      <c r="E4" s="158"/>
      <c r="F4" s="158"/>
      <c r="G4" s="158"/>
      <c r="H4" s="159"/>
    </row>
    <row r="5" spans="2:11" ht="5.0999999999999996" customHeight="1" x14ac:dyDescent="0.25"/>
    <row r="6" spans="2:11" ht="24.95" customHeight="1" x14ac:dyDescent="0.25">
      <c r="B6" s="160" t="s">
        <v>131</v>
      </c>
      <c r="C6" s="161"/>
      <c r="D6" s="161"/>
      <c r="E6" s="161"/>
      <c r="F6" s="161"/>
      <c r="G6" s="161"/>
      <c r="H6" s="162"/>
    </row>
    <row r="7" spans="2:11" ht="5.0999999999999996" customHeight="1" x14ac:dyDescent="0.25"/>
    <row r="8" spans="2:11" ht="30" customHeight="1" x14ac:dyDescent="0.25">
      <c r="B8" s="163" t="s">
        <v>2</v>
      </c>
      <c r="C8" s="164"/>
      <c r="D8" s="10" t="s">
        <v>0</v>
      </c>
      <c r="E8" s="13" t="s">
        <v>3</v>
      </c>
      <c r="F8" s="11" t="s">
        <v>4</v>
      </c>
      <c r="G8" s="12" t="s">
        <v>1</v>
      </c>
      <c r="H8" s="36" t="s">
        <v>9</v>
      </c>
    </row>
    <row r="9" spans="2:11" x14ac:dyDescent="0.25">
      <c r="B9" s="7"/>
      <c r="C9" s="4"/>
      <c r="D9" s="4"/>
      <c r="E9" s="4"/>
      <c r="F9" s="5"/>
      <c r="G9" s="4"/>
      <c r="H9" s="6"/>
    </row>
    <row r="10" spans="2:11" ht="20.100000000000001" customHeight="1" x14ac:dyDescent="0.25">
      <c r="B10" s="3" t="s">
        <v>211</v>
      </c>
      <c r="C10" s="4"/>
      <c r="D10" s="4"/>
      <c r="E10" s="4"/>
      <c r="F10" s="5"/>
      <c r="G10" s="4"/>
      <c r="H10" s="6"/>
    </row>
    <row r="11" spans="2:11" x14ac:dyDescent="0.25">
      <c r="B11" s="49"/>
      <c r="C11" s="50"/>
      <c r="D11" s="38"/>
      <c r="E11" s="63"/>
      <c r="F11" s="81"/>
      <c r="G11" s="80"/>
      <c r="H11" s="83"/>
    </row>
    <row r="12" spans="2:11" x14ac:dyDescent="0.2">
      <c r="B12" s="37" t="s">
        <v>15</v>
      </c>
      <c r="C12" s="55" t="s">
        <v>132</v>
      </c>
      <c r="D12" s="38" t="s">
        <v>35</v>
      </c>
      <c r="E12" s="63"/>
      <c r="F12" s="81"/>
      <c r="G12" s="80">
        <f>E12*F12</f>
        <v>0</v>
      </c>
      <c r="H12" s="83"/>
    </row>
    <row r="13" spans="2:11" x14ac:dyDescent="0.2">
      <c r="B13" s="37" t="s">
        <v>16</v>
      </c>
      <c r="C13" s="55" t="s">
        <v>133</v>
      </c>
      <c r="D13" s="38" t="s">
        <v>35</v>
      </c>
      <c r="E13" s="63"/>
      <c r="F13" s="81"/>
      <c r="G13" s="80">
        <f t="shared" ref="G13" si="0">E13*F13</f>
        <v>0</v>
      </c>
      <c r="H13" s="83"/>
    </row>
    <row r="14" spans="2:11" x14ac:dyDescent="0.25">
      <c r="B14" s="45"/>
      <c r="C14" s="46"/>
      <c r="D14" s="47"/>
      <c r="E14" s="64"/>
      <c r="F14" s="84"/>
      <c r="G14" s="85"/>
      <c r="H14" s="82"/>
      <c r="K14" s="112"/>
    </row>
    <row r="15" spans="2:11" ht="20.100000000000001" customHeight="1" x14ac:dyDescent="0.2">
      <c r="B15" s="151" t="str">
        <f>"TOTAL " &amp;B10</f>
        <v>TOTAL 2. TRAVAUX DE RIDEAU METALLIQUE</v>
      </c>
      <c r="C15" s="152"/>
      <c r="D15" s="153"/>
      <c r="E15" s="153"/>
      <c r="F15" s="15" t="s">
        <v>6</v>
      </c>
      <c r="G15" s="31">
        <f>SUM(G11:G14)</f>
        <v>0</v>
      </c>
      <c r="H15" s="32"/>
      <c r="K15" s="113"/>
    </row>
    <row r="16" spans="2:11" ht="15" customHeight="1" x14ac:dyDescent="0.25">
      <c r="B16" s="8"/>
      <c r="C16" s="51"/>
      <c r="F16" s="5"/>
      <c r="G16" s="4"/>
      <c r="H16" s="6"/>
    </row>
    <row r="17" spans="2:8" ht="20.100000000000001" customHeight="1" x14ac:dyDescent="0.25">
      <c r="B17" s="59" t="s">
        <v>5</v>
      </c>
      <c r="C17" s="57"/>
      <c r="D17" s="51"/>
      <c r="E17" s="51"/>
      <c r="F17" s="51"/>
      <c r="G17" s="51"/>
      <c r="H17" s="52"/>
    </row>
    <row r="18" spans="2:8" ht="17.45" customHeight="1" x14ac:dyDescent="0.25">
      <c r="B18" s="3" t="str">
        <f>B10</f>
        <v>2. TRAVAUX DE RIDEAU METALLIQUE</v>
      </c>
      <c r="C18" s="57"/>
      <c r="D18" s="91"/>
      <c r="E18" s="91"/>
      <c r="F18" s="98" t="s">
        <v>6</v>
      </c>
      <c r="G18" s="104">
        <f>G15</f>
        <v>0</v>
      </c>
      <c r="H18" s="92"/>
    </row>
    <row r="19" spans="2:8" ht="20.100000000000001" customHeight="1" x14ac:dyDescent="0.25">
      <c r="B19" s="22" t="str">
        <f>"TOTAL GENERAL " &amp;B6</f>
        <v>TOTAL GENERAL Lot n°02 : Rideau métallique</v>
      </c>
      <c r="C19" s="23"/>
      <c r="D19" s="60"/>
      <c r="E19" s="23"/>
      <c r="F19" s="60" t="s">
        <v>6</v>
      </c>
      <c r="G19" s="34">
        <f>SUM(G18:G18)</f>
        <v>0</v>
      </c>
      <c r="H19" s="24"/>
    </row>
    <row r="20" spans="2:8" ht="20.100000000000001" customHeight="1" x14ac:dyDescent="0.25">
      <c r="B20" s="25" t="s">
        <v>14</v>
      </c>
      <c r="C20" s="26"/>
      <c r="D20" s="89"/>
      <c r="E20" s="86"/>
      <c r="F20" s="89"/>
      <c r="G20" s="88">
        <f>G19*0.2</f>
        <v>0</v>
      </c>
      <c r="H20" s="27"/>
    </row>
    <row r="21" spans="2:8" ht="20.100000000000001" customHeight="1" x14ac:dyDescent="0.25">
      <c r="B21" s="28" t="str">
        <f>B19</f>
        <v>TOTAL GENERAL Lot n°02 : Rideau métallique</v>
      </c>
      <c r="C21" s="56"/>
      <c r="D21" s="61"/>
      <c r="E21" s="29"/>
      <c r="F21" s="61" t="s">
        <v>7</v>
      </c>
      <c r="G21" s="35">
        <f>G19+G20</f>
        <v>0</v>
      </c>
      <c r="H21" s="30"/>
    </row>
    <row r="22" spans="2:8" ht="20.100000000000001" customHeight="1" x14ac:dyDescent="0.25">
      <c r="F22" s="9"/>
    </row>
    <row r="23" spans="2:8" ht="20.100000000000001" customHeight="1" x14ac:dyDescent="0.25">
      <c r="F23" s="21" t="s">
        <v>8</v>
      </c>
    </row>
    <row r="24" spans="2:8" x14ac:dyDescent="0.25">
      <c r="F24" s="21"/>
    </row>
    <row r="25" spans="2:8" x14ac:dyDescent="0.25">
      <c r="F25" s="9"/>
    </row>
    <row r="26" spans="2:8" x14ac:dyDescent="0.25">
      <c r="F26" s="9"/>
    </row>
  </sheetData>
  <sheetProtection formatColumns="0" formatRows="0" insertColumns="0" deleteColumns="0" deleteRows="0" sort="0"/>
  <mergeCells count="5">
    <mergeCell ref="B2:H2"/>
    <mergeCell ref="B4:H4"/>
    <mergeCell ref="B6:H6"/>
    <mergeCell ref="B8:C8"/>
    <mergeCell ref="B15:E15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72" orientation="portrait" r:id="rId1"/>
  <headerFooter>
    <oddHeader>&amp;C&amp;"Candara,Normal"&amp;9Les Ateliers des Capucins
DPGF</oddHeader>
    <oddFooter>&amp;R&amp;"Candara,Normal"&amp;9
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8511E-72E4-4D88-B0B2-9BFE7013AAE1}">
  <dimension ref="B1:M38"/>
  <sheetViews>
    <sheetView view="pageBreakPreview" zoomScale="115" zoomScaleNormal="100" zoomScaleSheetLayoutView="115" workbookViewId="0">
      <selection activeCell="C12" sqref="C12"/>
    </sheetView>
  </sheetViews>
  <sheetFormatPr baseColWidth="10" defaultColWidth="11.42578125" defaultRowHeight="15" x14ac:dyDescent="0.25"/>
  <cols>
    <col min="1" max="1" width="1.7109375" style="1" customWidth="1"/>
    <col min="2" max="2" width="5.7109375" style="1" customWidth="1"/>
    <col min="3" max="3" width="49.28515625" style="1" customWidth="1"/>
    <col min="4" max="4" width="8.28515625" style="1" customWidth="1"/>
    <col min="5" max="5" width="10.7109375" style="1" customWidth="1"/>
    <col min="6" max="6" width="10.7109375" style="2" customWidth="1"/>
    <col min="7" max="7" width="15.7109375" style="1" customWidth="1"/>
    <col min="8" max="8" width="5.28515625" style="1" customWidth="1"/>
    <col min="9" max="9" width="1.7109375" style="1" customWidth="1"/>
    <col min="10" max="11" width="11.42578125" style="1"/>
    <col min="12" max="12" width="63.140625" style="1" customWidth="1"/>
    <col min="13" max="16384" width="11.42578125" style="1"/>
  </cols>
  <sheetData>
    <row r="1" spans="2:11" ht="9.9499999999999993" customHeight="1" x14ac:dyDescent="0.25"/>
    <row r="2" spans="2:11" ht="62.25" customHeight="1" x14ac:dyDescent="0.25">
      <c r="B2" s="154" t="s">
        <v>117</v>
      </c>
      <c r="C2" s="155"/>
      <c r="D2" s="155"/>
      <c r="E2" s="155"/>
      <c r="F2" s="155"/>
      <c r="G2" s="155"/>
      <c r="H2" s="156"/>
    </row>
    <row r="3" spans="2:11" ht="5.0999999999999996" customHeight="1" x14ac:dyDescent="0.25"/>
    <row r="4" spans="2:11" ht="24.75" customHeight="1" x14ac:dyDescent="0.25">
      <c r="B4" s="157" t="s">
        <v>56</v>
      </c>
      <c r="C4" s="158"/>
      <c r="D4" s="158"/>
      <c r="E4" s="158"/>
      <c r="F4" s="158"/>
      <c r="G4" s="158"/>
      <c r="H4" s="159"/>
    </row>
    <row r="5" spans="2:11" ht="5.0999999999999996" customHeight="1" x14ac:dyDescent="0.25"/>
    <row r="6" spans="2:11" ht="24.95" customHeight="1" x14ac:dyDescent="0.25">
      <c r="B6" s="160" t="s">
        <v>134</v>
      </c>
      <c r="C6" s="161"/>
      <c r="D6" s="161"/>
      <c r="E6" s="161"/>
      <c r="F6" s="161"/>
      <c r="G6" s="161"/>
      <c r="H6" s="162"/>
    </row>
    <row r="7" spans="2:11" ht="5.0999999999999996" customHeight="1" x14ac:dyDescent="0.25"/>
    <row r="8" spans="2:11" ht="30" customHeight="1" x14ac:dyDescent="0.25">
      <c r="B8" s="163" t="s">
        <v>2</v>
      </c>
      <c r="C8" s="164"/>
      <c r="D8" s="10" t="s">
        <v>0</v>
      </c>
      <c r="E8" s="13" t="s">
        <v>3</v>
      </c>
      <c r="F8" s="11" t="s">
        <v>4</v>
      </c>
      <c r="G8" s="12" t="s">
        <v>1</v>
      </c>
      <c r="H8" s="36" t="s">
        <v>9</v>
      </c>
    </row>
    <row r="9" spans="2:11" x14ac:dyDescent="0.25">
      <c r="B9" s="7"/>
      <c r="C9" s="4"/>
      <c r="D9" s="4"/>
      <c r="E9" s="4"/>
      <c r="F9" s="5"/>
      <c r="G9" s="4"/>
      <c r="H9" s="6"/>
    </row>
    <row r="10" spans="2:11" ht="20.100000000000001" customHeight="1" x14ac:dyDescent="0.25">
      <c r="B10" s="3" t="s">
        <v>212</v>
      </c>
      <c r="C10" s="4"/>
      <c r="D10" s="4"/>
      <c r="E10" s="4"/>
      <c r="F10" s="5"/>
      <c r="G10" s="4"/>
      <c r="H10" s="6"/>
      <c r="K10" s="114"/>
    </row>
    <row r="11" spans="2:11" x14ac:dyDescent="0.25">
      <c r="B11" s="49"/>
      <c r="C11" s="50"/>
      <c r="D11" s="38"/>
      <c r="E11" s="63"/>
      <c r="F11" s="81"/>
      <c r="G11" s="80"/>
      <c r="H11" s="83"/>
      <c r="K11" s="114"/>
    </row>
    <row r="12" spans="2:11" x14ac:dyDescent="0.2">
      <c r="B12" s="37" t="s">
        <v>26</v>
      </c>
      <c r="C12" s="55" t="s">
        <v>135</v>
      </c>
      <c r="D12" s="38" t="s">
        <v>35</v>
      </c>
      <c r="E12" s="63"/>
      <c r="F12" s="81"/>
      <c r="G12" s="80">
        <f>E12*F12</f>
        <v>0</v>
      </c>
      <c r="H12" s="83"/>
      <c r="K12" s="114"/>
    </row>
    <row r="13" spans="2:11" x14ac:dyDescent="0.2">
      <c r="B13" s="37" t="s">
        <v>27</v>
      </c>
      <c r="C13" s="55" t="s">
        <v>137</v>
      </c>
      <c r="D13" s="38" t="s">
        <v>11</v>
      </c>
      <c r="E13" s="63"/>
      <c r="F13" s="81"/>
      <c r="G13" s="80">
        <f t="shared" ref="G13:G18" si="0">E13*F13</f>
        <v>0</v>
      </c>
      <c r="H13" s="83"/>
      <c r="K13" s="114"/>
    </row>
    <row r="14" spans="2:11" x14ac:dyDescent="0.2">
      <c r="B14" s="37" t="s">
        <v>38</v>
      </c>
      <c r="C14" s="55" t="s">
        <v>138</v>
      </c>
      <c r="D14" s="38" t="s">
        <v>11</v>
      </c>
      <c r="E14" s="63"/>
      <c r="F14" s="81"/>
      <c r="G14" s="80">
        <f t="shared" si="0"/>
        <v>0</v>
      </c>
      <c r="H14" s="83"/>
      <c r="K14" s="114"/>
    </row>
    <row r="15" spans="2:11" x14ac:dyDescent="0.2">
      <c r="B15" s="37" t="s">
        <v>39</v>
      </c>
      <c r="C15" s="55" t="s">
        <v>139</v>
      </c>
      <c r="D15" s="38" t="s">
        <v>11</v>
      </c>
      <c r="E15" s="63"/>
      <c r="F15" s="81"/>
      <c r="G15" s="80">
        <f t="shared" si="0"/>
        <v>0</v>
      </c>
      <c r="H15" s="83"/>
      <c r="K15" s="114"/>
    </row>
    <row r="16" spans="2:11" x14ac:dyDescent="0.2">
      <c r="B16" s="37" t="s">
        <v>40</v>
      </c>
      <c r="C16" s="55" t="s">
        <v>140</v>
      </c>
      <c r="D16" s="38" t="s">
        <v>0</v>
      </c>
      <c r="E16" s="63"/>
      <c r="F16" s="81"/>
      <c r="G16" s="80">
        <f t="shared" si="0"/>
        <v>0</v>
      </c>
      <c r="H16" s="83"/>
      <c r="K16" s="114"/>
    </row>
    <row r="17" spans="2:13" x14ac:dyDescent="0.2">
      <c r="B17" s="37" t="s">
        <v>41</v>
      </c>
      <c r="C17" s="55" t="s">
        <v>141</v>
      </c>
      <c r="D17" s="38" t="s">
        <v>12</v>
      </c>
      <c r="E17" s="63"/>
      <c r="F17" s="81"/>
      <c r="G17" s="80">
        <f t="shared" si="0"/>
        <v>0</v>
      </c>
      <c r="H17" s="83"/>
    </row>
    <row r="18" spans="2:13" x14ac:dyDescent="0.25">
      <c r="B18" s="37" t="s">
        <v>136</v>
      </c>
      <c r="C18" s="55" t="s">
        <v>142</v>
      </c>
      <c r="D18" s="38" t="s">
        <v>35</v>
      </c>
      <c r="E18" s="63"/>
      <c r="F18" s="81"/>
      <c r="G18" s="80">
        <f t="shared" si="0"/>
        <v>0</v>
      </c>
      <c r="H18" s="83"/>
      <c r="K18" s="112"/>
    </row>
    <row r="19" spans="2:13" x14ac:dyDescent="0.25">
      <c r="B19" s="45"/>
      <c r="C19" s="46"/>
      <c r="D19" s="47"/>
      <c r="E19" s="64"/>
      <c r="F19" s="84"/>
      <c r="G19" s="85"/>
      <c r="H19" s="82"/>
      <c r="K19" s="112"/>
    </row>
    <row r="20" spans="2:13" ht="20.100000000000001" customHeight="1" x14ac:dyDescent="0.2">
      <c r="B20" s="151" t="str">
        <f>"TOTAL " &amp;B10</f>
        <v xml:space="preserve">TOTAL 2. TRAVAUX DE CLOISONNEMENT ISOTHERME </v>
      </c>
      <c r="C20" s="152"/>
      <c r="D20" s="153"/>
      <c r="E20" s="153"/>
      <c r="F20" s="15" t="s">
        <v>6</v>
      </c>
      <c r="G20" s="31">
        <f>SUM(G11:G19)</f>
        <v>0</v>
      </c>
      <c r="H20" s="32"/>
      <c r="K20" s="113"/>
    </row>
    <row r="21" spans="2:13" ht="9.9499999999999993" customHeight="1" x14ac:dyDescent="0.2">
      <c r="B21" s="8"/>
      <c r="F21" s="9"/>
      <c r="G21" s="4"/>
      <c r="H21" s="6"/>
      <c r="K21" s="113"/>
    </row>
    <row r="22" spans="2:13" s="54" customFormat="1" ht="20.100000000000001" customHeight="1" x14ac:dyDescent="0.25">
      <c r="B22" s="3" t="s">
        <v>213</v>
      </c>
      <c r="C22" s="4"/>
      <c r="D22" s="4"/>
      <c r="E22" s="4"/>
      <c r="F22" s="5"/>
      <c r="G22" s="4"/>
      <c r="H22" s="6"/>
      <c r="K22" s="114"/>
    </row>
    <row r="23" spans="2:13" s="54" customFormat="1" ht="16.5" x14ac:dyDescent="0.2">
      <c r="B23" s="58"/>
      <c r="C23" s="55"/>
      <c r="D23" s="68"/>
      <c r="E23" s="63"/>
      <c r="F23" s="14"/>
      <c r="G23" s="44"/>
      <c r="H23" s="83"/>
      <c r="K23" s="111"/>
    </row>
    <row r="24" spans="2:13" s="54" customFormat="1" ht="16.5" x14ac:dyDescent="0.25">
      <c r="B24" s="66" t="s">
        <v>31</v>
      </c>
      <c r="C24" s="55" t="s">
        <v>143</v>
      </c>
      <c r="D24" s="68" t="s">
        <v>12</v>
      </c>
      <c r="E24" s="70"/>
      <c r="F24" s="79"/>
      <c r="G24" s="80">
        <f>E24*F24</f>
        <v>0</v>
      </c>
      <c r="H24" s="83"/>
      <c r="K24" s="112"/>
      <c r="L24" s="65"/>
      <c r="M24"/>
    </row>
    <row r="25" spans="2:13" s="54" customFormat="1" ht="16.5" x14ac:dyDescent="0.25">
      <c r="B25" s="45"/>
      <c r="C25" s="46"/>
      <c r="D25" s="47"/>
      <c r="E25" s="64"/>
      <c r="F25" s="19"/>
      <c r="G25" s="20"/>
      <c r="H25" s="82"/>
      <c r="L25" s="67"/>
      <c r="M25"/>
    </row>
    <row r="26" spans="2:13" s="54" customFormat="1" ht="20.100000000000001" customHeight="1" x14ac:dyDescent="0.25">
      <c r="B26" s="151" t="str">
        <f>"TOTAL " &amp;_Toc520189794</f>
        <v>TOTAL 3. TRAVAUX DE RIDEAUX DE SEPARATION PVC</v>
      </c>
      <c r="C26" s="152"/>
      <c r="D26" s="153"/>
      <c r="E26" s="153"/>
      <c r="F26" s="15" t="s">
        <v>6</v>
      </c>
      <c r="G26" s="31">
        <f>SUM(G23:G25)</f>
        <v>0</v>
      </c>
      <c r="H26" s="32"/>
      <c r="L26" s="67"/>
      <c r="M26"/>
    </row>
    <row r="27" spans="2:13" ht="9.9499999999999993" customHeight="1" x14ac:dyDescent="0.2">
      <c r="B27" s="8"/>
      <c r="F27" s="9"/>
      <c r="G27" s="4"/>
      <c r="H27" s="6"/>
      <c r="K27" s="113"/>
    </row>
    <row r="28" spans="2:13" ht="20.100000000000001" customHeight="1" x14ac:dyDescent="0.25">
      <c r="B28" s="59" t="s">
        <v>5</v>
      </c>
      <c r="C28" s="57"/>
      <c r="D28" s="51"/>
      <c r="E28" s="51"/>
      <c r="F28" s="51"/>
      <c r="G28" s="51"/>
      <c r="H28" s="52"/>
    </row>
    <row r="29" spans="2:13" ht="17.45" customHeight="1" x14ac:dyDescent="0.25">
      <c r="B29" s="3" t="str">
        <f>B10</f>
        <v xml:space="preserve">2. TRAVAUX DE CLOISONNEMENT ISOTHERME </v>
      </c>
      <c r="C29" s="57"/>
      <c r="D29" s="91"/>
      <c r="E29" s="91"/>
      <c r="F29" s="98" t="s">
        <v>6</v>
      </c>
      <c r="G29" s="104">
        <f>G25</f>
        <v>0</v>
      </c>
      <c r="H29" s="92"/>
    </row>
    <row r="30" spans="2:13" ht="17.45" customHeight="1" x14ac:dyDescent="0.25">
      <c r="B30" s="3" t="str">
        <f>_Toc520189794</f>
        <v>3. TRAVAUX DE RIDEAUX DE SEPARATION PVC</v>
      </c>
      <c r="C30" s="57"/>
      <c r="D30" s="91"/>
      <c r="E30" s="91"/>
      <c r="F30" s="98" t="s">
        <v>6</v>
      </c>
      <c r="G30" s="104">
        <f>G26</f>
        <v>0</v>
      </c>
      <c r="H30" s="92"/>
    </row>
    <row r="31" spans="2:13" ht="20.100000000000001" customHeight="1" x14ac:dyDescent="0.25">
      <c r="B31" s="22" t="str">
        <f>"TOTAL GENERAL " &amp;B6</f>
        <v xml:space="preserve">TOTAL GENERAL Lot n°03 : Cloisonnement isotherme  </v>
      </c>
      <c r="C31" s="23"/>
      <c r="D31" s="60"/>
      <c r="E31" s="23"/>
      <c r="F31" s="60" t="s">
        <v>6</v>
      </c>
      <c r="G31" s="34">
        <f>SUM(G29:G30)</f>
        <v>0</v>
      </c>
      <c r="H31" s="24"/>
    </row>
    <row r="32" spans="2:13" ht="20.100000000000001" customHeight="1" x14ac:dyDescent="0.25">
      <c r="B32" s="25" t="s">
        <v>14</v>
      </c>
      <c r="C32" s="26"/>
      <c r="D32" s="89"/>
      <c r="E32" s="86"/>
      <c r="F32" s="89"/>
      <c r="G32" s="88">
        <f>G31*0.2</f>
        <v>0</v>
      </c>
      <c r="H32" s="27"/>
    </row>
    <row r="33" spans="2:8" ht="20.100000000000001" customHeight="1" x14ac:dyDescent="0.25">
      <c r="B33" s="28" t="str">
        <f>B31</f>
        <v xml:space="preserve">TOTAL GENERAL Lot n°03 : Cloisonnement isotherme  </v>
      </c>
      <c r="C33" s="56"/>
      <c r="D33" s="61"/>
      <c r="E33" s="29"/>
      <c r="F33" s="61" t="s">
        <v>7</v>
      </c>
      <c r="G33" s="35">
        <f>G31+G32</f>
        <v>0</v>
      </c>
      <c r="H33" s="30"/>
    </row>
    <row r="34" spans="2:8" ht="20.100000000000001" customHeight="1" x14ac:dyDescent="0.25">
      <c r="F34" s="9"/>
    </row>
    <row r="35" spans="2:8" ht="20.100000000000001" customHeight="1" x14ac:dyDescent="0.25">
      <c r="F35" s="21" t="s">
        <v>8</v>
      </c>
    </row>
    <row r="36" spans="2:8" x14ac:dyDescent="0.25">
      <c r="F36" s="21"/>
    </row>
    <row r="37" spans="2:8" x14ac:dyDescent="0.25">
      <c r="F37" s="9"/>
    </row>
    <row r="38" spans="2:8" x14ac:dyDescent="0.25">
      <c r="F38" s="9"/>
    </row>
  </sheetData>
  <sheetProtection formatColumns="0" formatRows="0" insertColumns="0" deleteColumns="0" deleteRows="0" sort="0"/>
  <mergeCells count="6">
    <mergeCell ref="B26:E26"/>
    <mergeCell ref="B2:H2"/>
    <mergeCell ref="B4:H4"/>
    <mergeCell ref="B6:H6"/>
    <mergeCell ref="B8:C8"/>
    <mergeCell ref="B20:E20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72" orientation="portrait" r:id="rId1"/>
  <headerFooter>
    <oddHeader>&amp;C&amp;"Candara,Normal"&amp;9Les Ateliers des Capucins
DPGF</oddHeader>
    <oddFooter>&amp;R&amp;"Candara,Normal"&amp;9
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51AD1-A652-40AA-B80C-63024ECEC0D2}">
  <dimension ref="B1:K30"/>
  <sheetViews>
    <sheetView view="pageBreakPreview" zoomScale="115" zoomScaleNormal="100" zoomScaleSheetLayoutView="115" workbookViewId="0">
      <selection activeCell="K6" sqref="K6"/>
    </sheetView>
  </sheetViews>
  <sheetFormatPr baseColWidth="10" defaultColWidth="11.42578125" defaultRowHeight="15" x14ac:dyDescent="0.25"/>
  <cols>
    <col min="1" max="1" width="1.7109375" style="1" customWidth="1"/>
    <col min="2" max="2" width="5.7109375" style="1" customWidth="1"/>
    <col min="3" max="3" width="49.28515625" style="1" customWidth="1"/>
    <col min="4" max="4" width="8.28515625" style="1" customWidth="1"/>
    <col min="5" max="5" width="10.7109375" style="1" customWidth="1"/>
    <col min="6" max="6" width="10.7109375" style="2" customWidth="1"/>
    <col min="7" max="7" width="15.7109375" style="1" customWidth="1"/>
    <col min="8" max="8" width="5.28515625" style="1" customWidth="1"/>
    <col min="9" max="9" width="1.7109375" style="1" customWidth="1"/>
    <col min="10" max="11" width="11.42578125" style="1"/>
    <col min="12" max="12" width="63.140625" style="1" customWidth="1"/>
    <col min="13" max="16384" width="11.42578125" style="1"/>
  </cols>
  <sheetData>
    <row r="1" spans="2:11" ht="9.9499999999999993" customHeight="1" x14ac:dyDescent="0.25"/>
    <row r="2" spans="2:11" ht="62.25" customHeight="1" x14ac:dyDescent="0.25">
      <c r="B2" s="154" t="s">
        <v>117</v>
      </c>
      <c r="C2" s="155"/>
      <c r="D2" s="155"/>
      <c r="E2" s="155"/>
      <c r="F2" s="155"/>
      <c r="G2" s="155"/>
      <c r="H2" s="156"/>
    </row>
    <row r="3" spans="2:11" ht="5.0999999999999996" customHeight="1" x14ac:dyDescent="0.25"/>
    <row r="4" spans="2:11" ht="24.75" customHeight="1" x14ac:dyDescent="0.25">
      <c r="B4" s="157" t="s">
        <v>56</v>
      </c>
      <c r="C4" s="158"/>
      <c r="D4" s="158"/>
      <c r="E4" s="158"/>
      <c r="F4" s="158"/>
      <c r="G4" s="158"/>
      <c r="H4" s="159"/>
    </row>
    <row r="5" spans="2:11" ht="5.0999999999999996" customHeight="1" x14ac:dyDescent="0.25"/>
    <row r="6" spans="2:11" ht="24.95" customHeight="1" x14ac:dyDescent="0.25">
      <c r="B6" s="160" t="s">
        <v>144</v>
      </c>
      <c r="C6" s="161"/>
      <c r="D6" s="161"/>
      <c r="E6" s="161"/>
      <c r="F6" s="161"/>
      <c r="G6" s="161"/>
      <c r="H6" s="162"/>
    </row>
    <row r="7" spans="2:11" ht="5.0999999999999996" customHeight="1" x14ac:dyDescent="0.25"/>
    <row r="8" spans="2:11" ht="30" customHeight="1" x14ac:dyDescent="0.25">
      <c r="B8" s="163" t="s">
        <v>2</v>
      </c>
      <c r="C8" s="164"/>
      <c r="D8" s="10" t="s">
        <v>0</v>
      </c>
      <c r="E8" s="13" t="s">
        <v>3</v>
      </c>
      <c r="F8" s="11" t="s">
        <v>4</v>
      </c>
      <c r="G8" s="12" t="s">
        <v>1</v>
      </c>
      <c r="H8" s="36" t="s">
        <v>9</v>
      </c>
    </row>
    <row r="9" spans="2:11" x14ac:dyDescent="0.25">
      <c r="B9" s="7"/>
      <c r="C9" s="4"/>
      <c r="D9" s="4"/>
      <c r="E9" s="4"/>
      <c r="F9" s="5"/>
      <c r="G9" s="4"/>
      <c r="H9" s="6"/>
      <c r="K9" s="114"/>
    </row>
    <row r="10" spans="2:11" ht="20.100000000000001" customHeight="1" x14ac:dyDescent="0.25">
      <c r="B10" s="3" t="s">
        <v>207</v>
      </c>
      <c r="C10" s="4"/>
      <c r="D10" s="4"/>
      <c r="E10" s="4"/>
      <c r="F10" s="5"/>
      <c r="G10" s="4"/>
      <c r="H10" s="6"/>
      <c r="K10" s="114"/>
    </row>
    <row r="11" spans="2:11" x14ac:dyDescent="0.25">
      <c r="B11" s="49"/>
      <c r="C11" s="50"/>
      <c r="D11" s="38"/>
      <c r="E11" s="63"/>
      <c r="F11" s="81"/>
      <c r="G11" s="80"/>
      <c r="H11" s="83"/>
      <c r="K11" s="114"/>
    </row>
    <row r="12" spans="2:11" x14ac:dyDescent="0.25">
      <c r="B12" s="37" t="s">
        <v>15</v>
      </c>
      <c r="C12" s="62" t="s">
        <v>151</v>
      </c>
      <c r="D12" s="38"/>
      <c r="E12" s="63"/>
      <c r="F12" s="81"/>
      <c r="G12" s="80"/>
      <c r="H12" s="83"/>
      <c r="K12" s="114"/>
    </row>
    <row r="13" spans="2:11" x14ac:dyDescent="0.2">
      <c r="B13" s="37" t="s">
        <v>25</v>
      </c>
      <c r="C13" s="55" t="s">
        <v>145</v>
      </c>
      <c r="D13" s="38" t="s">
        <v>35</v>
      </c>
      <c r="E13" s="63"/>
      <c r="F13" s="81"/>
      <c r="G13" s="80">
        <f>E13*F13</f>
        <v>0</v>
      </c>
      <c r="H13" s="83"/>
      <c r="K13" s="114"/>
    </row>
    <row r="14" spans="2:11" x14ac:dyDescent="0.2">
      <c r="B14" s="37" t="s">
        <v>146</v>
      </c>
      <c r="C14" s="55" t="s">
        <v>30</v>
      </c>
      <c r="D14" s="38" t="s">
        <v>11</v>
      </c>
      <c r="E14" s="63"/>
      <c r="F14" s="81"/>
      <c r="G14" s="80">
        <f t="shared" ref="G14:G17" si="0">E14*F14</f>
        <v>0</v>
      </c>
      <c r="H14" s="83"/>
      <c r="K14" s="114"/>
    </row>
    <row r="15" spans="2:11" x14ac:dyDescent="0.2">
      <c r="B15" s="37" t="s">
        <v>147</v>
      </c>
      <c r="C15" s="55" t="s">
        <v>149</v>
      </c>
      <c r="D15" s="38" t="s">
        <v>11</v>
      </c>
      <c r="E15" s="63"/>
      <c r="F15" s="81"/>
      <c r="G15" s="80">
        <f t="shared" si="0"/>
        <v>0</v>
      </c>
      <c r="H15" s="83"/>
      <c r="K15" s="114"/>
    </row>
    <row r="16" spans="2:11" x14ac:dyDescent="0.2">
      <c r="B16" s="37" t="s">
        <v>148</v>
      </c>
      <c r="C16" s="55" t="s">
        <v>150</v>
      </c>
      <c r="D16" s="38" t="s">
        <v>11</v>
      </c>
      <c r="E16" s="63"/>
      <c r="F16" s="81"/>
      <c r="G16" s="80">
        <f t="shared" si="0"/>
        <v>0</v>
      </c>
      <c r="H16" s="83"/>
      <c r="K16" s="114"/>
    </row>
    <row r="17" spans="2:11" x14ac:dyDescent="0.25">
      <c r="B17" s="37" t="s">
        <v>16</v>
      </c>
      <c r="C17" s="62" t="s">
        <v>152</v>
      </c>
      <c r="D17" s="38" t="s">
        <v>11</v>
      </c>
      <c r="E17" s="63"/>
      <c r="F17" s="81"/>
      <c r="G17" s="80">
        <f t="shared" si="0"/>
        <v>0</v>
      </c>
      <c r="H17" s="83"/>
      <c r="K17" s="114"/>
    </row>
    <row r="18" spans="2:11" x14ac:dyDescent="0.25">
      <c r="B18" s="45"/>
      <c r="C18" s="46"/>
      <c r="D18" s="47"/>
      <c r="E18" s="64"/>
      <c r="F18" s="84"/>
      <c r="G18" s="85"/>
      <c r="H18" s="82"/>
      <c r="K18" s="112"/>
    </row>
    <row r="19" spans="2:11" ht="20.100000000000001" customHeight="1" x14ac:dyDescent="0.2">
      <c r="B19" s="151" t="str">
        <f>"TOTAL " &amp;B10</f>
        <v>TOTAL 2. TRAVAUX A REALISER</v>
      </c>
      <c r="C19" s="152"/>
      <c r="D19" s="153"/>
      <c r="E19" s="153"/>
      <c r="F19" s="15" t="s">
        <v>6</v>
      </c>
      <c r="G19" s="31">
        <f>SUM(G11:G18)</f>
        <v>0</v>
      </c>
      <c r="H19" s="32"/>
      <c r="K19" s="113"/>
    </row>
    <row r="20" spans="2:11" ht="9.9499999999999993" customHeight="1" x14ac:dyDescent="0.2">
      <c r="B20" s="8"/>
      <c r="F20" s="9"/>
      <c r="G20" s="4"/>
      <c r="H20" s="6"/>
      <c r="K20" s="113"/>
    </row>
    <row r="21" spans="2:11" ht="20.100000000000001" customHeight="1" x14ac:dyDescent="0.25">
      <c r="B21" s="59" t="s">
        <v>5</v>
      </c>
      <c r="C21" s="57"/>
      <c r="D21" s="51"/>
      <c r="E21" s="51"/>
      <c r="F21" s="51"/>
      <c r="G21" s="51"/>
      <c r="H21" s="52"/>
    </row>
    <row r="22" spans="2:11" ht="17.45" customHeight="1" x14ac:dyDescent="0.25">
      <c r="B22" s="3" t="str">
        <f>B10</f>
        <v>2. TRAVAUX A REALISER</v>
      </c>
      <c r="C22" s="57"/>
      <c r="D22" s="91"/>
      <c r="E22" s="91"/>
      <c r="F22" s="98" t="s">
        <v>6</v>
      </c>
      <c r="G22" s="104">
        <f>G19</f>
        <v>0</v>
      </c>
      <c r="H22" s="92"/>
    </row>
    <row r="23" spans="2:11" ht="20.100000000000001" customHeight="1" x14ac:dyDescent="0.25">
      <c r="B23" s="22" t="str">
        <f>"TOTAL GENERAL " &amp;B6</f>
        <v xml:space="preserve">TOTAL GENERAL Lot n°04 : Revêtement de sol résine  </v>
      </c>
      <c r="C23" s="23"/>
      <c r="D23" s="60"/>
      <c r="E23" s="23"/>
      <c r="F23" s="60" t="s">
        <v>6</v>
      </c>
      <c r="G23" s="34">
        <f>SUM(G22:G22)</f>
        <v>0</v>
      </c>
      <c r="H23" s="24"/>
    </row>
    <row r="24" spans="2:11" ht="20.100000000000001" customHeight="1" x14ac:dyDescent="0.25">
      <c r="B24" s="25" t="s">
        <v>14</v>
      </c>
      <c r="C24" s="26"/>
      <c r="D24" s="89"/>
      <c r="E24" s="86"/>
      <c r="F24" s="89"/>
      <c r="G24" s="88">
        <f>G23*0.2</f>
        <v>0</v>
      </c>
      <c r="H24" s="27"/>
    </row>
    <row r="25" spans="2:11" ht="20.100000000000001" customHeight="1" x14ac:dyDescent="0.25">
      <c r="B25" s="28" t="str">
        <f>B23</f>
        <v xml:space="preserve">TOTAL GENERAL Lot n°04 : Revêtement de sol résine  </v>
      </c>
      <c r="C25" s="56"/>
      <c r="D25" s="61"/>
      <c r="E25" s="29"/>
      <c r="F25" s="61" t="s">
        <v>7</v>
      </c>
      <c r="G25" s="35">
        <f>G23+G24</f>
        <v>0</v>
      </c>
      <c r="H25" s="30"/>
    </row>
    <row r="26" spans="2:11" ht="20.100000000000001" customHeight="1" x14ac:dyDescent="0.25">
      <c r="F26" s="9"/>
    </row>
    <row r="27" spans="2:11" ht="20.100000000000001" customHeight="1" x14ac:dyDescent="0.25">
      <c r="F27" s="21" t="s">
        <v>8</v>
      </c>
    </row>
    <row r="28" spans="2:11" x14ac:dyDescent="0.25">
      <c r="F28" s="21"/>
    </row>
    <row r="29" spans="2:11" x14ac:dyDescent="0.25">
      <c r="F29" s="9"/>
    </row>
    <row r="30" spans="2:11" x14ac:dyDescent="0.25">
      <c r="F30" s="9"/>
    </row>
  </sheetData>
  <sheetProtection formatColumns="0" formatRows="0" insertColumns="0" deleteColumns="0" deleteRows="0" sort="0"/>
  <mergeCells count="5">
    <mergeCell ref="B2:H2"/>
    <mergeCell ref="B4:H4"/>
    <mergeCell ref="B6:H6"/>
    <mergeCell ref="B8:C8"/>
    <mergeCell ref="B19:E19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72" orientation="portrait" r:id="rId1"/>
  <headerFooter>
    <oddHeader>&amp;C&amp;"Candara,Normal"&amp;9Les Ateliers des Capucins
DPGF</oddHeader>
    <oddFooter>&amp;R&amp;"Candara,Normal"&amp;9
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75A43-A047-450E-922F-515BAB7DA1C4}">
  <dimension ref="B1:K34"/>
  <sheetViews>
    <sheetView view="pageBreakPreview" zoomScale="115" zoomScaleNormal="100" zoomScaleSheetLayoutView="115" workbookViewId="0">
      <selection activeCell="C18" sqref="C18"/>
    </sheetView>
  </sheetViews>
  <sheetFormatPr baseColWidth="10" defaultColWidth="11.42578125" defaultRowHeight="15" x14ac:dyDescent="0.25"/>
  <cols>
    <col min="1" max="1" width="1.7109375" style="1" customWidth="1"/>
    <col min="2" max="2" width="5.7109375" style="1" customWidth="1"/>
    <col min="3" max="3" width="49.28515625" style="1" customWidth="1"/>
    <col min="4" max="4" width="8.28515625" style="1" customWidth="1"/>
    <col min="5" max="5" width="10.7109375" style="1" customWidth="1"/>
    <col min="6" max="6" width="10.7109375" style="2" customWidth="1"/>
    <col min="7" max="7" width="15.7109375" style="1" customWidth="1"/>
    <col min="8" max="8" width="5.28515625" style="1" customWidth="1"/>
    <col min="9" max="9" width="1.7109375" style="1" customWidth="1"/>
    <col min="10" max="11" width="11.42578125" style="1"/>
    <col min="12" max="12" width="63.140625" style="1" customWidth="1"/>
    <col min="13" max="16384" width="11.42578125" style="1"/>
  </cols>
  <sheetData>
    <row r="1" spans="2:11" ht="9.9499999999999993" customHeight="1" x14ac:dyDescent="0.25"/>
    <row r="2" spans="2:11" ht="62.25" customHeight="1" x14ac:dyDescent="0.25">
      <c r="B2" s="154" t="s">
        <v>117</v>
      </c>
      <c r="C2" s="155"/>
      <c r="D2" s="155"/>
      <c r="E2" s="155"/>
      <c r="F2" s="155"/>
      <c r="G2" s="155"/>
      <c r="H2" s="156"/>
    </row>
    <row r="3" spans="2:11" ht="5.0999999999999996" customHeight="1" x14ac:dyDescent="0.25"/>
    <row r="4" spans="2:11" ht="24.75" customHeight="1" x14ac:dyDescent="0.25">
      <c r="B4" s="157" t="s">
        <v>56</v>
      </c>
      <c r="C4" s="158"/>
      <c r="D4" s="158"/>
      <c r="E4" s="158"/>
      <c r="F4" s="158"/>
      <c r="G4" s="158"/>
      <c r="H4" s="159"/>
    </row>
    <row r="5" spans="2:11" ht="5.0999999999999996" customHeight="1" x14ac:dyDescent="0.25"/>
    <row r="6" spans="2:11" ht="24.95" customHeight="1" x14ac:dyDescent="0.25">
      <c r="B6" s="160" t="s">
        <v>153</v>
      </c>
      <c r="C6" s="161"/>
      <c r="D6" s="161"/>
      <c r="E6" s="161"/>
      <c r="F6" s="161"/>
      <c r="G6" s="161"/>
      <c r="H6" s="162"/>
    </row>
    <row r="7" spans="2:11" ht="5.0999999999999996" customHeight="1" x14ac:dyDescent="0.25"/>
    <row r="8" spans="2:11" ht="30" customHeight="1" x14ac:dyDescent="0.25">
      <c r="B8" s="163" t="s">
        <v>2</v>
      </c>
      <c r="C8" s="164"/>
      <c r="D8" s="10" t="s">
        <v>0</v>
      </c>
      <c r="E8" s="13" t="s">
        <v>3</v>
      </c>
      <c r="F8" s="11" t="s">
        <v>4</v>
      </c>
      <c r="G8" s="12" t="s">
        <v>1</v>
      </c>
      <c r="H8" s="36" t="s">
        <v>9</v>
      </c>
    </row>
    <row r="9" spans="2:11" x14ac:dyDescent="0.25">
      <c r="B9" s="7"/>
      <c r="C9" s="4"/>
      <c r="D9" s="4"/>
      <c r="E9" s="4"/>
      <c r="F9" s="5"/>
      <c r="G9" s="4"/>
      <c r="H9" s="6"/>
      <c r="K9" s="114"/>
    </row>
    <row r="10" spans="2:11" ht="20.100000000000001" customHeight="1" x14ac:dyDescent="0.25">
      <c r="B10" s="3" t="s">
        <v>214</v>
      </c>
      <c r="C10" s="4"/>
      <c r="D10" s="4"/>
      <c r="E10" s="4"/>
      <c r="F10" s="5"/>
      <c r="G10" s="4"/>
      <c r="H10" s="6"/>
      <c r="K10" s="114"/>
    </row>
    <row r="11" spans="2:11" x14ac:dyDescent="0.25">
      <c r="B11" s="49"/>
      <c r="C11" s="50"/>
      <c r="D11" s="38"/>
      <c r="E11" s="63"/>
      <c r="F11" s="81"/>
      <c r="G11" s="80"/>
      <c r="H11" s="83"/>
      <c r="K11" s="114"/>
    </row>
    <row r="12" spans="2:11" x14ac:dyDescent="0.25">
      <c r="B12" s="37" t="s">
        <v>15</v>
      </c>
      <c r="C12" s="62" t="s">
        <v>154</v>
      </c>
      <c r="D12" s="38" t="s">
        <v>11</v>
      </c>
      <c r="E12" s="63"/>
      <c r="F12" s="81"/>
      <c r="G12" s="80">
        <f>E12*F12</f>
        <v>0</v>
      </c>
      <c r="H12" s="83"/>
      <c r="K12" s="114"/>
    </row>
    <row r="13" spans="2:11" x14ac:dyDescent="0.25">
      <c r="B13" s="37" t="s">
        <v>16</v>
      </c>
      <c r="C13" s="62" t="s">
        <v>155</v>
      </c>
      <c r="D13" s="38" t="s">
        <v>35</v>
      </c>
      <c r="E13" s="63"/>
      <c r="F13" s="81"/>
      <c r="G13" s="80">
        <f t="shared" ref="G13" si="0">E13*F13</f>
        <v>0</v>
      </c>
      <c r="H13" s="83"/>
      <c r="K13" s="114"/>
    </row>
    <row r="14" spans="2:11" x14ac:dyDescent="0.25">
      <c r="B14" s="45"/>
      <c r="C14" s="46"/>
      <c r="D14" s="47"/>
      <c r="E14" s="64"/>
      <c r="F14" s="84"/>
      <c r="G14" s="85"/>
      <c r="H14" s="82"/>
      <c r="K14" s="112"/>
    </row>
    <row r="15" spans="2:11" ht="20.100000000000001" customHeight="1" x14ac:dyDescent="0.2">
      <c r="B15" s="151" t="str">
        <f>"TOTAL " &amp;B10</f>
        <v>TOTAL 2. TRAVAUX DE PEINTURE</v>
      </c>
      <c r="C15" s="152"/>
      <c r="D15" s="153"/>
      <c r="E15" s="153"/>
      <c r="F15" s="15" t="s">
        <v>6</v>
      </c>
      <c r="G15" s="31">
        <f>SUM(G11:G14)</f>
        <v>0</v>
      </c>
      <c r="H15" s="32"/>
      <c r="K15" s="113"/>
    </row>
    <row r="16" spans="2:11" ht="9.9499999999999993" customHeight="1" x14ac:dyDescent="0.2">
      <c r="B16" s="8"/>
      <c r="F16" s="9"/>
      <c r="G16" s="4"/>
      <c r="H16" s="6"/>
      <c r="K16" s="113"/>
    </row>
    <row r="17" spans="2:11" ht="20.100000000000001" customHeight="1" x14ac:dyDescent="0.25">
      <c r="B17" s="3" t="s">
        <v>215</v>
      </c>
      <c r="C17" s="4"/>
      <c r="D17" s="4"/>
      <c r="E17" s="4"/>
      <c r="F17" s="5"/>
      <c r="G17" s="4"/>
      <c r="H17" s="6"/>
      <c r="K17" s="114"/>
    </row>
    <row r="18" spans="2:11" x14ac:dyDescent="0.25">
      <c r="B18" s="49"/>
      <c r="C18" s="50"/>
      <c r="D18" s="38"/>
      <c r="E18" s="63"/>
      <c r="F18" s="81"/>
      <c r="G18" s="80"/>
      <c r="H18" s="83"/>
      <c r="K18" s="114"/>
    </row>
    <row r="19" spans="2:11" x14ac:dyDescent="0.25">
      <c r="B19" s="37" t="s">
        <v>31</v>
      </c>
      <c r="C19" s="62" t="s">
        <v>156</v>
      </c>
      <c r="D19" s="38" t="s">
        <v>35</v>
      </c>
      <c r="E19" s="63"/>
      <c r="F19" s="81"/>
      <c r="G19" s="80">
        <f>E19*F19</f>
        <v>0</v>
      </c>
      <c r="H19" s="83"/>
      <c r="K19" s="114"/>
    </row>
    <row r="20" spans="2:11" x14ac:dyDescent="0.25">
      <c r="B20" s="37" t="s">
        <v>23</v>
      </c>
      <c r="C20" s="62" t="s">
        <v>157</v>
      </c>
      <c r="D20" s="38" t="s">
        <v>35</v>
      </c>
      <c r="E20" s="63"/>
      <c r="F20" s="81"/>
      <c r="G20" s="80">
        <f t="shared" ref="G20" si="1">E20*F20</f>
        <v>0</v>
      </c>
      <c r="H20" s="83"/>
      <c r="K20" s="114"/>
    </row>
    <row r="21" spans="2:11" x14ac:dyDescent="0.25">
      <c r="B21" s="45"/>
      <c r="C21" s="46"/>
      <c r="D21" s="47"/>
      <c r="E21" s="64"/>
      <c r="F21" s="84"/>
      <c r="G21" s="85"/>
      <c r="H21" s="82"/>
      <c r="K21" s="112"/>
    </row>
    <row r="22" spans="2:11" ht="20.100000000000001" customHeight="1" x14ac:dyDescent="0.2">
      <c r="B22" s="151" t="str">
        <f>"TOTAL " &amp;B17</f>
        <v>TOTAL 3. TRAVAUX DE NETTOYAGE</v>
      </c>
      <c r="C22" s="152"/>
      <c r="D22" s="153"/>
      <c r="E22" s="153"/>
      <c r="F22" s="15" t="s">
        <v>6</v>
      </c>
      <c r="G22" s="31">
        <f>SUM(G18:G21)</f>
        <v>0</v>
      </c>
      <c r="H22" s="32"/>
      <c r="K22" s="113"/>
    </row>
    <row r="23" spans="2:11" ht="9.9499999999999993" customHeight="1" x14ac:dyDescent="0.2">
      <c r="B23" s="8"/>
      <c r="F23" s="9"/>
      <c r="G23" s="4"/>
      <c r="H23" s="6"/>
      <c r="K23" s="113"/>
    </row>
    <row r="24" spans="2:11" ht="20.100000000000001" customHeight="1" x14ac:dyDescent="0.25">
      <c r="B24" s="59" t="s">
        <v>5</v>
      </c>
      <c r="C24" s="57"/>
      <c r="D24" s="51"/>
      <c r="E24" s="51"/>
      <c r="F24" s="51"/>
      <c r="G24" s="51"/>
      <c r="H24" s="52"/>
    </row>
    <row r="25" spans="2:11" ht="17.45" customHeight="1" x14ac:dyDescent="0.25">
      <c r="B25" s="3" t="str">
        <f>B10</f>
        <v>2. TRAVAUX DE PEINTURE</v>
      </c>
      <c r="C25" s="57"/>
      <c r="D25" s="91"/>
      <c r="E25" s="91"/>
      <c r="F25" s="98" t="s">
        <v>6</v>
      </c>
      <c r="G25" s="104">
        <f>G15</f>
        <v>0</v>
      </c>
      <c r="H25" s="92"/>
    </row>
    <row r="26" spans="2:11" ht="17.45" customHeight="1" x14ac:dyDescent="0.25">
      <c r="B26" s="3" t="str">
        <f>B17</f>
        <v>3. TRAVAUX DE NETTOYAGE</v>
      </c>
      <c r="C26" s="57"/>
      <c r="D26" s="91"/>
      <c r="E26" s="91"/>
      <c r="F26" s="98" t="s">
        <v>6</v>
      </c>
      <c r="G26" s="104">
        <f>G22</f>
        <v>0</v>
      </c>
      <c r="H26" s="92"/>
    </row>
    <row r="27" spans="2:11" ht="20.100000000000001" customHeight="1" x14ac:dyDescent="0.25">
      <c r="B27" s="22" t="str">
        <f>"TOTAL GENERAL " &amp;B6</f>
        <v>TOTAL GENERAL Lot n°05 : Peinture - Nettoyage</v>
      </c>
      <c r="C27" s="23"/>
      <c r="D27" s="60"/>
      <c r="E27" s="23"/>
      <c r="F27" s="60" t="s">
        <v>6</v>
      </c>
      <c r="G27" s="34">
        <f>SUM(G25:G26)</f>
        <v>0</v>
      </c>
      <c r="H27" s="24"/>
    </row>
    <row r="28" spans="2:11" ht="20.100000000000001" customHeight="1" x14ac:dyDescent="0.25">
      <c r="B28" s="25" t="s">
        <v>14</v>
      </c>
      <c r="C28" s="26"/>
      <c r="D28" s="89"/>
      <c r="E28" s="86"/>
      <c r="F28" s="89"/>
      <c r="G28" s="88">
        <f>G27*0.2</f>
        <v>0</v>
      </c>
      <c r="H28" s="27"/>
    </row>
    <row r="29" spans="2:11" ht="20.100000000000001" customHeight="1" x14ac:dyDescent="0.25">
      <c r="B29" s="28" t="str">
        <f>B27</f>
        <v>TOTAL GENERAL Lot n°05 : Peinture - Nettoyage</v>
      </c>
      <c r="C29" s="56"/>
      <c r="D29" s="61"/>
      <c r="E29" s="29"/>
      <c r="F29" s="61" t="s">
        <v>7</v>
      </c>
      <c r="G29" s="35">
        <f>G27+G28</f>
        <v>0</v>
      </c>
      <c r="H29" s="30"/>
    </row>
    <row r="30" spans="2:11" ht="20.100000000000001" customHeight="1" x14ac:dyDescent="0.25">
      <c r="F30" s="9"/>
    </row>
    <row r="31" spans="2:11" ht="20.100000000000001" customHeight="1" x14ac:dyDescent="0.25">
      <c r="F31" s="21" t="s">
        <v>8</v>
      </c>
    </row>
    <row r="32" spans="2:11" x14ac:dyDescent="0.25">
      <c r="F32" s="21"/>
    </row>
    <row r="33" spans="6:6" x14ac:dyDescent="0.25">
      <c r="F33" s="9"/>
    </row>
    <row r="34" spans="6:6" x14ac:dyDescent="0.25">
      <c r="F34" s="9"/>
    </row>
  </sheetData>
  <sheetProtection formatColumns="0" formatRows="0" insertColumns="0" deleteColumns="0" deleteRows="0" sort="0"/>
  <mergeCells count="6">
    <mergeCell ref="B22:E22"/>
    <mergeCell ref="B2:H2"/>
    <mergeCell ref="B4:H4"/>
    <mergeCell ref="B6:H6"/>
    <mergeCell ref="B8:C8"/>
    <mergeCell ref="B15:E15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72" orientation="portrait" r:id="rId1"/>
  <headerFooter>
    <oddHeader>&amp;C&amp;"Candara,Normal"&amp;9Les Ateliers des Capucins
DPGF</oddHeader>
    <oddFooter>&amp;R&amp;"Candara,Normal"&amp;9
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B5A8A-C8C5-4925-B29C-78AD47D541C9}">
  <dimension ref="B1:P73"/>
  <sheetViews>
    <sheetView view="pageBreakPreview" zoomScale="115" zoomScaleNormal="115" zoomScaleSheetLayoutView="115" workbookViewId="0">
      <selection activeCell="F79" sqref="F79"/>
    </sheetView>
  </sheetViews>
  <sheetFormatPr baseColWidth="10" defaultColWidth="11.42578125" defaultRowHeight="15" x14ac:dyDescent="0.25"/>
  <cols>
    <col min="1" max="1" width="1.7109375" style="1" customWidth="1"/>
    <col min="2" max="2" width="5.7109375" style="1" customWidth="1"/>
    <col min="3" max="3" width="49.28515625" style="1" customWidth="1"/>
    <col min="4" max="4" width="8.28515625" style="1" customWidth="1"/>
    <col min="5" max="5" width="10.7109375" style="69" customWidth="1"/>
    <col min="6" max="6" width="10.7109375" style="75" customWidth="1"/>
    <col min="7" max="7" width="15.7109375" style="1" customWidth="1"/>
    <col min="8" max="8" width="5.28515625" style="1" customWidth="1"/>
    <col min="9" max="9" width="1.7109375" style="1" customWidth="1"/>
    <col min="10" max="14" width="11.42578125" style="1"/>
    <col min="15" max="15" width="47.7109375" style="1" customWidth="1"/>
    <col min="16" max="16" width="26.5703125" style="1" customWidth="1"/>
    <col min="17" max="17" width="23" style="1" customWidth="1"/>
    <col min="18" max="16384" width="11.42578125" style="1"/>
  </cols>
  <sheetData>
    <row r="1" spans="2:16" ht="9.9499999999999993" customHeight="1" x14ac:dyDescent="0.25">
      <c r="E1" s="1"/>
      <c r="F1" s="2"/>
    </row>
    <row r="2" spans="2:16" ht="62.25" customHeight="1" x14ac:dyDescent="0.25">
      <c r="B2" s="154" t="s">
        <v>117</v>
      </c>
      <c r="C2" s="155"/>
      <c r="D2" s="155"/>
      <c r="E2" s="155"/>
      <c r="F2" s="155"/>
      <c r="G2" s="155"/>
      <c r="H2" s="156"/>
    </row>
    <row r="3" spans="2:16" ht="5.0999999999999996" customHeight="1" x14ac:dyDescent="0.25">
      <c r="E3" s="1"/>
      <c r="F3" s="2"/>
    </row>
    <row r="4" spans="2:16" ht="24.75" customHeight="1" x14ac:dyDescent="0.25">
      <c r="B4" s="157" t="s">
        <v>56</v>
      </c>
      <c r="C4" s="158"/>
      <c r="D4" s="158"/>
      <c r="E4" s="158"/>
      <c r="F4" s="158"/>
      <c r="G4" s="158"/>
      <c r="H4" s="159"/>
    </row>
    <row r="5" spans="2:16" ht="5.0999999999999996" customHeight="1" x14ac:dyDescent="0.25">
      <c r="E5" s="1"/>
      <c r="F5" s="2"/>
    </row>
    <row r="6" spans="2:16" ht="24.95" customHeight="1" x14ac:dyDescent="0.25">
      <c r="B6" s="160" t="s">
        <v>162</v>
      </c>
      <c r="C6" s="161"/>
      <c r="D6" s="161"/>
      <c r="E6" s="161"/>
      <c r="F6" s="161"/>
      <c r="G6" s="161"/>
      <c r="H6" s="162"/>
    </row>
    <row r="7" spans="2:16" ht="5.0999999999999996" customHeight="1" x14ac:dyDescent="0.25">
      <c r="E7" s="1"/>
      <c r="F7" s="116"/>
    </row>
    <row r="8" spans="2:16" ht="30" customHeight="1" x14ac:dyDescent="0.25">
      <c r="B8" s="163" t="s">
        <v>2</v>
      </c>
      <c r="C8" s="164"/>
      <c r="D8" s="10" t="s">
        <v>0</v>
      </c>
      <c r="E8" s="117" t="s">
        <v>3</v>
      </c>
      <c r="F8" s="118" t="s">
        <v>4</v>
      </c>
      <c r="G8" s="12" t="s">
        <v>1</v>
      </c>
      <c r="H8" s="36" t="s">
        <v>9</v>
      </c>
    </row>
    <row r="9" spans="2:16" x14ac:dyDescent="0.25">
      <c r="B9" s="7"/>
      <c r="C9" s="4"/>
      <c r="D9" s="4"/>
      <c r="E9" s="119"/>
      <c r="F9" s="120"/>
      <c r="G9" s="4"/>
      <c r="H9" s="6"/>
    </row>
    <row r="10" spans="2:16" ht="20.100000000000001" customHeight="1" x14ac:dyDescent="0.25">
      <c r="B10" s="3" t="s">
        <v>163</v>
      </c>
      <c r="C10" s="4"/>
      <c r="D10" s="4"/>
      <c r="E10" s="119"/>
      <c r="F10" s="120"/>
      <c r="G10" s="4"/>
      <c r="H10" s="6"/>
      <c r="N10"/>
      <c r="O10"/>
      <c r="P10"/>
    </row>
    <row r="11" spans="2:16" x14ac:dyDescent="0.25">
      <c r="B11" s="121"/>
      <c r="C11" s="43"/>
      <c r="D11" s="38"/>
      <c r="E11" s="122"/>
      <c r="F11" s="123"/>
      <c r="G11" s="80"/>
      <c r="H11" s="83"/>
      <c r="N11"/>
      <c r="O11"/>
      <c r="P11"/>
    </row>
    <row r="12" spans="2:16" x14ac:dyDescent="0.25">
      <c r="B12" s="124" t="s">
        <v>15</v>
      </c>
      <c r="C12" s="55" t="s">
        <v>115</v>
      </c>
      <c r="D12" s="53" t="s">
        <v>35</v>
      </c>
      <c r="E12" s="122"/>
      <c r="F12" s="125"/>
      <c r="G12" s="126">
        <f>E12*F12</f>
        <v>0</v>
      </c>
      <c r="H12" s="83"/>
      <c r="N12"/>
      <c r="O12"/>
      <c r="P12"/>
    </row>
    <row r="13" spans="2:16" x14ac:dyDescent="0.25">
      <c r="B13" s="45"/>
      <c r="C13" s="46"/>
      <c r="D13" s="47"/>
      <c r="E13" s="127"/>
      <c r="F13" s="128"/>
      <c r="G13" s="85"/>
      <c r="H13" s="82"/>
    </row>
    <row r="14" spans="2:16" ht="20.100000000000001" customHeight="1" x14ac:dyDescent="0.25">
      <c r="B14" s="151" t="str">
        <f>"TOTAL " &amp; B10</f>
        <v>TOTAL 2.2. INSTALLATION DE CHANTIER</v>
      </c>
      <c r="C14" s="152"/>
      <c r="D14" s="153"/>
      <c r="E14" s="153"/>
      <c r="F14" s="129" t="s">
        <v>6</v>
      </c>
      <c r="G14" s="31">
        <f>SUM(G11:G13)</f>
        <v>0</v>
      </c>
      <c r="H14" s="32"/>
    </row>
    <row r="15" spans="2:16" ht="9.9499999999999993" customHeight="1" x14ac:dyDescent="0.25">
      <c r="B15" s="8"/>
      <c r="F15" s="130"/>
      <c r="G15" s="4"/>
      <c r="H15" s="6"/>
    </row>
    <row r="16" spans="2:16" ht="20.100000000000001" customHeight="1" x14ac:dyDescent="0.25">
      <c r="B16" s="3" t="s">
        <v>164</v>
      </c>
      <c r="C16" s="4"/>
      <c r="D16" s="4"/>
      <c r="E16" s="119"/>
      <c r="F16" s="120"/>
      <c r="G16" s="4"/>
      <c r="H16" s="6"/>
      <c r="N16"/>
      <c r="O16"/>
      <c r="P16"/>
    </row>
    <row r="17" spans="2:16" x14ac:dyDescent="0.25">
      <c r="B17" s="121"/>
      <c r="C17" s="43"/>
      <c r="D17" s="38"/>
      <c r="E17" s="122"/>
      <c r="F17" s="123"/>
      <c r="G17" s="80"/>
      <c r="H17" s="83"/>
      <c r="N17"/>
      <c r="O17"/>
      <c r="P17"/>
    </row>
    <row r="18" spans="2:16" x14ac:dyDescent="0.25">
      <c r="B18" s="124" t="s">
        <v>16</v>
      </c>
      <c r="C18" s="55" t="s">
        <v>70</v>
      </c>
      <c r="D18" s="53" t="s">
        <v>35</v>
      </c>
      <c r="E18" s="122"/>
      <c r="F18" s="125"/>
      <c r="G18" s="126">
        <f>E18*F18</f>
        <v>0</v>
      </c>
      <c r="H18" s="83"/>
      <c r="N18"/>
      <c r="O18"/>
      <c r="P18"/>
    </row>
    <row r="19" spans="2:16" x14ac:dyDescent="0.25">
      <c r="B19" s="45"/>
      <c r="C19" s="46"/>
      <c r="D19" s="47"/>
      <c r="E19" s="127"/>
      <c r="F19" s="128"/>
      <c r="G19" s="85"/>
      <c r="H19" s="82"/>
    </row>
    <row r="20" spans="2:16" ht="20.100000000000001" customHeight="1" x14ac:dyDescent="0.25">
      <c r="B20" s="151" t="str">
        <f>"TOTAL " &amp; B16</f>
        <v>TOTAL 2.3. DEPOSE</v>
      </c>
      <c r="C20" s="152"/>
      <c r="D20" s="153"/>
      <c r="E20" s="153"/>
      <c r="F20" s="129" t="s">
        <v>6</v>
      </c>
      <c r="G20" s="31">
        <f>SUM(G17:G19)</f>
        <v>0</v>
      </c>
      <c r="H20" s="32"/>
    </row>
    <row r="21" spans="2:16" ht="9.9499999999999993" customHeight="1" x14ac:dyDescent="0.25">
      <c r="B21" s="8"/>
      <c r="F21" s="130"/>
      <c r="G21" s="4"/>
      <c r="H21" s="6"/>
    </row>
    <row r="22" spans="2:16" ht="20.100000000000001" customHeight="1" x14ac:dyDescent="0.25">
      <c r="B22" s="3" t="s">
        <v>165</v>
      </c>
      <c r="C22" s="4"/>
      <c r="D22" s="4"/>
      <c r="E22" s="119"/>
      <c r="F22" s="120"/>
      <c r="G22" s="4"/>
      <c r="H22" s="6"/>
      <c r="N22"/>
      <c r="O22"/>
      <c r="P22"/>
    </row>
    <row r="23" spans="2:16" x14ac:dyDescent="0.25">
      <c r="B23" s="121"/>
      <c r="C23" s="43"/>
      <c r="D23" s="38"/>
      <c r="E23" s="122"/>
      <c r="F23" s="123"/>
      <c r="G23" s="80"/>
      <c r="H23" s="83"/>
      <c r="N23"/>
      <c r="O23"/>
      <c r="P23"/>
    </row>
    <row r="24" spans="2:16" x14ac:dyDescent="0.25">
      <c r="B24" s="124" t="s">
        <v>43</v>
      </c>
      <c r="C24" s="55" t="s">
        <v>166</v>
      </c>
      <c r="D24" s="53" t="s">
        <v>35</v>
      </c>
      <c r="E24" s="122"/>
      <c r="F24" s="125"/>
      <c r="G24" s="126">
        <f>E24*F24</f>
        <v>0</v>
      </c>
      <c r="H24" s="83"/>
      <c r="N24"/>
      <c r="O24"/>
      <c r="P24"/>
    </row>
    <row r="25" spans="2:16" x14ac:dyDescent="0.25">
      <c r="B25" s="124" t="s">
        <v>44</v>
      </c>
      <c r="C25" s="55" t="s">
        <v>167</v>
      </c>
      <c r="D25" s="53" t="s">
        <v>35</v>
      </c>
      <c r="E25" s="122"/>
      <c r="F25" s="125"/>
      <c r="G25" s="126">
        <f t="shared" ref="G25:G27" si="0">E25*F25</f>
        <v>0</v>
      </c>
      <c r="H25" s="83"/>
      <c r="N25"/>
      <c r="O25"/>
      <c r="P25"/>
    </row>
    <row r="26" spans="2:16" x14ac:dyDescent="0.25">
      <c r="B26" s="124" t="s">
        <v>45</v>
      </c>
      <c r="C26" s="55" t="s">
        <v>168</v>
      </c>
      <c r="D26" s="53" t="s">
        <v>35</v>
      </c>
      <c r="E26" s="122"/>
      <c r="F26" s="125"/>
      <c r="G26" s="126">
        <f t="shared" si="0"/>
        <v>0</v>
      </c>
      <c r="H26" s="83"/>
      <c r="N26"/>
      <c r="O26"/>
      <c r="P26"/>
    </row>
    <row r="27" spans="2:16" x14ac:dyDescent="0.25">
      <c r="B27" s="124" t="s">
        <v>46</v>
      </c>
      <c r="C27" s="55" t="s">
        <v>169</v>
      </c>
      <c r="D27" s="53" t="s">
        <v>35</v>
      </c>
      <c r="E27" s="122"/>
      <c r="F27" s="125"/>
      <c r="G27" s="126">
        <f t="shared" si="0"/>
        <v>0</v>
      </c>
      <c r="H27" s="83"/>
      <c r="N27"/>
      <c r="O27"/>
      <c r="P27"/>
    </row>
    <row r="28" spans="2:16" x14ac:dyDescent="0.25">
      <c r="B28" s="45"/>
      <c r="C28" s="46"/>
      <c r="D28" s="47"/>
      <c r="E28" s="127"/>
      <c r="F28" s="128"/>
      <c r="G28" s="85"/>
      <c r="H28" s="82"/>
    </row>
    <row r="29" spans="2:16" ht="20.100000000000001" customHeight="1" x14ac:dyDescent="0.25">
      <c r="B29" s="151" t="str">
        <f>"TOTAL " &amp; B22</f>
        <v>TOTAL 2.4. EAU DE MER</v>
      </c>
      <c r="C29" s="152"/>
      <c r="D29" s="153"/>
      <c r="E29" s="153"/>
      <c r="F29" s="129" t="s">
        <v>6</v>
      </c>
      <c r="G29" s="31">
        <f>SUM(G23:G28)</f>
        <v>0</v>
      </c>
      <c r="H29" s="32"/>
    </row>
    <row r="30" spans="2:16" ht="9.9499999999999993" customHeight="1" x14ac:dyDescent="0.25">
      <c r="B30" s="8"/>
      <c r="F30" s="130"/>
      <c r="G30" s="4"/>
      <c r="H30" s="6"/>
    </row>
    <row r="31" spans="2:16" ht="20.100000000000001" customHeight="1" x14ac:dyDescent="0.25">
      <c r="B31" s="3" t="s">
        <v>170</v>
      </c>
      <c r="C31" s="4"/>
      <c r="D31" s="4"/>
      <c r="E31" s="119"/>
      <c r="F31" s="120"/>
      <c r="G31" s="4"/>
      <c r="H31" s="6"/>
    </row>
    <row r="32" spans="2:16" x14ac:dyDescent="0.25">
      <c r="B32" s="37"/>
      <c r="C32" s="48"/>
      <c r="D32" s="38"/>
      <c r="E32" s="70"/>
      <c r="F32" s="123"/>
      <c r="G32" s="80"/>
      <c r="H32" s="83"/>
    </row>
    <row r="33" spans="2:8" x14ac:dyDescent="0.25">
      <c r="B33" s="124" t="s">
        <v>58</v>
      </c>
      <c r="C33" s="131" t="s">
        <v>171</v>
      </c>
      <c r="D33" s="53" t="s">
        <v>35</v>
      </c>
      <c r="E33" s="122"/>
      <c r="F33" s="123"/>
      <c r="G33" s="80">
        <f>E33*F33</f>
        <v>0</v>
      </c>
      <c r="H33" s="83"/>
    </row>
    <row r="34" spans="2:8" x14ac:dyDescent="0.25">
      <c r="B34" s="124" t="s">
        <v>59</v>
      </c>
      <c r="C34" s="48" t="s">
        <v>62</v>
      </c>
      <c r="D34" s="53" t="s">
        <v>35</v>
      </c>
      <c r="E34" s="122"/>
      <c r="F34" s="123"/>
      <c r="G34" s="80">
        <f t="shared" ref="G34:G37" si="1">E34*F34</f>
        <v>0</v>
      </c>
      <c r="H34" s="83"/>
    </row>
    <row r="35" spans="2:8" x14ac:dyDescent="0.25">
      <c r="B35" s="124" t="s">
        <v>60</v>
      </c>
      <c r="C35" s="48" t="s">
        <v>63</v>
      </c>
      <c r="D35" s="53" t="s">
        <v>35</v>
      </c>
      <c r="E35" s="122"/>
      <c r="F35" s="123"/>
      <c r="G35" s="80">
        <f t="shared" si="1"/>
        <v>0</v>
      </c>
      <c r="H35" s="83"/>
    </row>
    <row r="36" spans="2:8" x14ac:dyDescent="0.25">
      <c r="B36" s="124" t="s">
        <v>61</v>
      </c>
      <c r="C36" s="48" t="s">
        <v>172</v>
      </c>
      <c r="D36" s="53" t="s">
        <v>35</v>
      </c>
      <c r="E36" s="122"/>
      <c r="F36" s="123"/>
      <c r="G36" s="80">
        <f t="shared" si="1"/>
        <v>0</v>
      </c>
      <c r="H36" s="83"/>
    </row>
    <row r="37" spans="2:8" x14ac:dyDescent="0.25">
      <c r="B37" s="124" t="s">
        <v>173</v>
      </c>
      <c r="C37" s="48" t="s">
        <v>57</v>
      </c>
      <c r="D37" s="53" t="s">
        <v>35</v>
      </c>
      <c r="E37" s="122"/>
      <c r="F37" s="123"/>
      <c r="G37" s="80">
        <f t="shared" si="1"/>
        <v>0</v>
      </c>
      <c r="H37" s="83"/>
    </row>
    <row r="38" spans="2:8" x14ac:dyDescent="0.25">
      <c r="B38" s="45"/>
      <c r="C38" s="46"/>
      <c r="D38" s="47"/>
      <c r="E38" s="132"/>
      <c r="F38" s="128"/>
      <c r="G38" s="85"/>
      <c r="H38" s="82"/>
    </row>
    <row r="39" spans="2:8" ht="20.100000000000001" customHeight="1" x14ac:dyDescent="0.25">
      <c r="B39" s="151" t="str">
        <f>"TOTAL " &amp; B31</f>
        <v>TOTAL 2.5. VENTILATION</v>
      </c>
      <c r="C39" s="152"/>
      <c r="D39" s="153"/>
      <c r="E39" s="153"/>
      <c r="F39" s="129" t="s">
        <v>6</v>
      </c>
      <c r="G39" s="31">
        <f>SUM(G32:G38)</f>
        <v>0</v>
      </c>
      <c r="H39" s="32"/>
    </row>
    <row r="40" spans="2:8" ht="9.9499999999999993" customHeight="1" x14ac:dyDescent="0.25">
      <c r="B40" s="8"/>
      <c r="F40" s="130"/>
      <c r="G40" s="4"/>
      <c r="H40" s="6"/>
    </row>
    <row r="41" spans="2:8" ht="20.100000000000001" customHeight="1" x14ac:dyDescent="0.25">
      <c r="B41" s="3" t="s">
        <v>174</v>
      </c>
      <c r="C41" s="4"/>
      <c r="D41" s="4"/>
      <c r="E41" s="119"/>
      <c r="F41" s="120"/>
      <c r="G41" s="4"/>
      <c r="H41" s="6"/>
    </row>
    <row r="42" spans="2:8" x14ac:dyDescent="0.25">
      <c r="B42" s="37"/>
      <c r="C42" s="48"/>
      <c r="D42" s="38"/>
      <c r="E42" s="70"/>
      <c r="F42" s="123"/>
      <c r="G42" s="80"/>
      <c r="H42" s="83"/>
    </row>
    <row r="43" spans="2:8" x14ac:dyDescent="0.25">
      <c r="B43" s="37" t="s">
        <v>28</v>
      </c>
      <c r="C43" s="48" t="s">
        <v>65</v>
      </c>
      <c r="D43" s="38" t="s">
        <v>35</v>
      </c>
      <c r="E43" s="70"/>
      <c r="F43" s="123"/>
      <c r="G43" s="80">
        <f>E43*F43</f>
        <v>0</v>
      </c>
      <c r="H43" s="83"/>
    </row>
    <row r="44" spans="2:8" x14ac:dyDescent="0.25">
      <c r="B44" s="37" t="s">
        <v>29</v>
      </c>
      <c r="C44" s="48" t="s">
        <v>175</v>
      </c>
      <c r="D44" s="38" t="s">
        <v>35</v>
      </c>
      <c r="E44" s="70"/>
      <c r="F44" s="123"/>
      <c r="G44" s="80">
        <f t="shared" ref="G44:G50" si="2">E44*F44</f>
        <v>0</v>
      </c>
      <c r="H44" s="83"/>
    </row>
    <row r="45" spans="2:8" x14ac:dyDescent="0.25">
      <c r="B45" s="37" t="s">
        <v>37</v>
      </c>
      <c r="C45" s="48" t="s">
        <v>176</v>
      </c>
      <c r="D45" s="38"/>
      <c r="E45" s="70"/>
      <c r="F45" s="123"/>
      <c r="G45" s="80">
        <f t="shared" si="2"/>
        <v>0</v>
      </c>
      <c r="H45" s="83"/>
    </row>
    <row r="46" spans="2:8" x14ac:dyDescent="0.25">
      <c r="B46" s="37"/>
      <c r="C46" s="133" t="s">
        <v>177</v>
      </c>
      <c r="D46" s="38" t="s">
        <v>36</v>
      </c>
      <c r="E46" s="70"/>
      <c r="F46" s="123"/>
      <c r="G46" s="80">
        <f t="shared" si="2"/>
        <v>0</v>
      </c>
      <c r="H46" s="83"/>
    </row>
    <row r="47" spans="2:8" x14ac:dyDescent="0.25">
      <c r="B47" s="37"/>
      <c r="C47" s="133" t="s">
        <v>178</v>
      </c>
      <c r="D47" s="38" t="s">
        <v>36</v>
      </c>
      <c r="E47" s="70"/>
      <c r="F47" s="123"/>
      <c r="G47" s="80">
        <f t="shared" si="2"/>
        <v>0</v>
      </c>
      <c r="H47" s="83"/>
    </row>
    <row r="48" spans="2:8" x14ac:dyDescent="0.25">
      <c r="B48" s="37" t="s">
        <v>64</v>
      </c>
      <c r="C48" s="48" t="s">
        <v>179</v>
      </c>
      <c r="D48" s="38" t="s">
        <v>35</v>
      </c>
      <c r="E48" s="70"/>
      <c r="F48" s="123"/>
      <c r="G48" s="80">
        <f t="shared" si="2"/>
        <v>0</v>
      </c>
      <c r="H48" s="83"/>
    </row>
    <row r="49" spans="2:8" x14ac:dyDescent="0.25">
      <c r="B49" s="37" t="s">
        <v>220</v>
      </c>
      <c r="C49" s="48" t="s">
        <v>221</v>
      </c>
      <c r="D49" s="38" t="s">
        <v>35</v>
      </c>
      <c r="E49" s="70"/>
      <c r="F49" s="123"/>
      <c r="G49" s="80">
        <f t="shared" si="2"/>
        <v>0</v>
      </c>
      <c r="H49" s="83"/>
    </row>
    <row r="50" spans="2:8" x14ac:dyDescent="0.25">
      <c r="B50" s="37" t="s">
        <v>21</v>
      </c>
      <c r="C50" s="48" t="s">
        <v>219</v>
      </c>
      <c r="D50" s="38" t="s">
        <v>35</v>
      </c>
      <c r="E50" s="70"/>
      <c r="F50" s="123"/>
      <c r="G50" s="80">
        <f t="shared" si="2"/>
        <v>0</v>
      </c>
      <c r="H50" s="83"/>
    </row>
    <row r="51" spans="2:8" x14ac:dyDescent="0.25">
      <c r="B51" s="45"/>
      <c r="C51" s="46"/>
      <c r="D51" s="47"/>
      <c r="E51" s="132"/>
      <c r="F51" s="128"/>
      <c r="G51" s="85"/>
      <c r="H51" s="82"/>
    </row>
    <row r="52" spans="2:8" ht="19.5" customHeight="1" x14ac:dyDescent="0.25">
      <c r="B52" s="151" t="str">
        <f>"TOTAL " &amp; B41</f>
        <v>TOTAL 2.6. PLOMBERIE</v>
      </c>
      <c r="C52" s="152"/>
      <c r="D52" s="153"/>
      <c r="E52" s="153"/>
      <c r="F52" s="129" t="s">
        <v>6</v>
      </c>
      <c r="G52" s="31">
        <f>SUM(G42:G51)</f>
        <v>0</v>
      </c>
      <c r="H52" s="32"/>
    </row>
    <row r="53" spans="2:8" ht="9.9499999999999993" customHeight="1" x14ac:dyDescent="0.25">
      <c r="B53" s="8"/>
      <c r="F53" s="130"/>
      <c r="G53" s="4"/>
      <c r="H53" s="6"/>
    </row>
    <row r="54" spans="2:8" ht="20.100000000000001" customHeight="1" x14ac:dyDescent="0.25">
      <c r="B54" s="3" t="s">
        <v>180</v>
      </c>
      <c r="C54" s="4"/>
      <c r="D54" s="4"/>
      <c r="E54" s="119"/>
      <c r="F54" s="120"/>
      <c r="G54" s="4"/>
      <c r="H54" s="6"/>
    </row>
    <row r="55" spans="2:8" x14ac:dyDescent="0.25">
      <c r="B55" s="37"/>
      <c r="C55" s="48"/>
      <c r="D55" s="38"/>
      <c r="E55" s="70"/>
      <c r="F55" s="123"/>
      <c r="G55" s="80"/>
      <c r="H55" s="83"/>
    </row>
    <row r="56" spans="2:8" x14ac:dyDescent="0.25">
      <c r="B56" s="37" t="s">
        <v>181</v>
      </c>
      <c r="C56" s="48" t="s">
        <v>66</v>
      </c>
      <c r="D56" s="38" t="s">
        <v>35</v>
      </c>
      <c r="E56" s="70"/>
      <c r="F56" s="123"/>
      <c r="G56" s="80">
        <f>E56*F56</f>
        <v>0</v>
      </c>
      <c r="H56" s="83"/>
    </row>
    <row r="57" spans="2:8" x14ac:dyDescent="0.25">
      <c r="B57" s="37" t="s">
        <v>182</v>
      </c>
      <c r="C57" s="48" t="s">
        <v>67</v>
      </c>
      <c r="D57" s="38" t="s">
        <v>35</v>
      </c>
      <c r="E57" s="70"/>
      <c r="F57" s="123"/>
      <c r="G57" s="80">
        <f>E57*F57</f>
        <v>0</v>
      </c>
      <c r="H57" s="83"/>
    </row>
    <row r="58" spans="2:8" x14ac:dyDescent="0.25">
      <c r="B58" s="45"/>
      <c r="C58" s="46"/>
      <c r="D58" s="47"/>
      <c r="E58" s="132"/>
      <c r="F58" s="128"/>
      <c r="G58" s="85"/>
      <c r="H58" s="82"/>
    </row>
    <row r="59" spans="2:8" ht="20.100000000000001" customHeight="1" x14ac:dyDescent="0.25">
      <c r="B59" s="151" t="str">
        <f>"TOTAL " &amp; B54</f>
        <v>TOTAL 5. OPERATIONS DE CONTROLES ET ESSAIS</v>
      </c>
      <c r="C59" s="152"/>
      <c r="D59" s="153"/>
      <c r="E59" s="153"/>
      <c r="F59" s="129" t="s">
        <v>6</v>
      </c>
      <c r="G59" s="31">
        <f>SUM(G55:G58)</f>
        <v>0</v>
      </c>
      <c r="H59" s="32"/>
    </row>
    <row r="60" spans="2:8" ht="15" customHeight="1" x14ac:dyDescent="0.25">
      <c r="B60" s="8"/>
      <c r="F60" s="76"/>
      <c r="G60" s="4"/>
      <c r="H60" s="6"/>
    </row>
    <row r="61" spans="2:8" ht="20.100000000000001" customHeight="1" x14ac:dyDescent="0.25">
      <c r="B61" s="165" t="s">
        <v>5</v>
      </c>
      <c r="C61" s="166"/>
      <c r="D61" s="166"/>
      <c r="E61" s="166"/>
      <c r="F61" s="166"/>
      <c r="G61" s="166"/>
      <c r="H61" s="167"/>
    </row>
    <row r="62" spans="2:8" ht="17.45" customHeight="1" x14ac:dyDescent="0.25">
      <c r="B62" s="16" t="str">
        <f>B10</f>
        <v>2.2. INSTALLATION DE CHANTIER</v>
      </c>
      <c r="C62" s="17"/>
      <c r="D62" s="17"/>
      <c r="E62" s="71"/>
      <c r="F62" s="99" t="s">
        <v>6</v>
      </c>
      <c r="G62" s="33">
        <f>G14</f>
        <v>0</v>
      </c>
      <c r="H62" s="18"/>
    </row>
    <row r="63" spans="2:8" ht="17.45" customHeight="1" x14ac:dyDescent="0.25">
      <c r="B63" s="93" t="str">
        <f>B16</f>
        <v>2.3. DEPOSE</v>
      </c>
      <c r="C63" s="94"/>
      <c r="D63" s="94"/>
      <c r="E63" s="96"/>
      <c r="F63" s="100" t="s">
        <v>6</v>
      </c>
      <c r="G63" s="97">
        <f>G20</f>
        <v>0</v>
      </c>
      <c r="H63" s="95"/>
    </row>
    <row r="64" spans="2:8" ht="17.45" customHeight="1" x14ac:dyDescent="0.25">
      <c r="B64" s="93" t="str">
        <f>_Toc520189794</f>
        <v>2.4. EAU DE MER</v>
      </c>
      <c r="C64" s="94"/>
      <c r="D64" s="94"/>
      <c r="E64" s="96"/>
      <c r="F64" s="100" t="s">
        <v>6</v>
      </c>
      <c r="G64" s="97">
        <f>G29</f>
        <v>0</v>
      </c>
      <c r="H64" s="95"/>
    </row>
    <row r="65" spans="2:8" ht="17.45" customHeight="1" x14ac:dyDescent="0.25">
      <c r="B65" s="93" t="str">
        <f>B31</f>
        <v>2.5. VENTILATION</v>
      </c>
      <c r="C65" s="94"/>
      <c r="D65" s="94"/>
      <c r="E65" s="96"/>
      <c r="F65" s="100" t="s">
        <v>6</v>
      </c>
      <c r="G65" s="97">
        <f>G39</f>
        <v>0</v>
      </c>
      <c r="H65" s="95"/>
    </row>
    <row r="66" spans="2:8" ht="17.45" customHeight="1" x14ac:dyDescent="0.25">
      <c r="B66" s="93" t="str">
        <f>B41</f>
        <v>2.6. PLOMBERIE</v>
      </c>
      <c r="C66" s="94"/>
      <c r="D66" s="94"/>
      <c r="E66" s="96"/>
      <c r="F66" s="100" t="s">
        <v>6</v>
      </c>
      <c r="G66" s="97">
        <f>G52</f>
        <v>0</v>
      </c>
      <c r="H66" s="95"/>
    </row>
    <row r="67" spans="2:8" ht="17.45" customHeight="1" x14ac:dyDescent="0.25">
      <c r="B67" s="39" t="str">
        <f>B54</f>
        <v>5. OPERATIONS DE CONTROLES ET ESSAIS</v>
      </c>
      <c r="C67" s="40"/>
      <c r="D67" s="40"/>
      <c r="E67" s="72"/>
      <c r="F67" s="100" t="s">
        <v>6</v>
      </c>
      <c r="G67" s="41">
        <f>G59</f>
        <v>0</v>
      </c>
      <c r="H67" s="42"/>
    </row>
    <row r="68" spans="2:8" ht="20.100000000000001" customHeight="1" x14ac:dyDescent="0.25">
      <c r="B68" s="22" t="str">
        <f>"TOTAL GENERAL " &amp;B6</f>
        <v>TOTAL GENERAL Lot n°06 : EAU DE MER - VENTILATION - PLOMBERIE</v>
      </c>
      <c r="C68" s="23"/>
      <c r="D68" s="23"/>
      <c r="E68" s="73"/>
      <c r="F68" s="101" t="s">
        <v>6</v>
      </c>
      <c r="G68" s="34">
        <f>G62+G63+G64+G65+G66+G67</f>
        <v>0</v>
      </c>
      <c r="H68" s="24"/>
    </row>
    <row r="69" spans="2:8" ht="20.100000000000001" customHeight="1" x14ac:dyDescent="0.25">
      <c r="B69" s="25" t="s">
        <v>14</v>
      </c>
      <c r="C69" s="26"/>
      <c r="D69" s="26"/>
      <c r="E69" s="87"/>
      <c r="F69" s="102"/>
      <c r="G69" s="105">
        <f>G68*0.2</f>
        <v>0</v>
      </c>
      <c r="H69" s="90"/>
    </row>
    <row r="70" spans="2:8" ht="20.100000000000001" customHeight="1" x14ac:dyDescent="0.25">
      <c r="B70" s="28" t="str">
        <f>B68</f>
        <v>TOTAL GENERAL Lot n°06 : EAU DE MER - VENTILATION - PLOMBERIE</v>
      </c>
      <c r="C70" s="29"/>
      <c r="D70" s="29"/>
      <c r="E70" s="74"/>
      <c r="F70" s="103" t="s">
        <v>7</v>
      </c>
      <c r="G70" s="106">
        <f>G68+G69</f>
        <v>0</v>
      </c>
      <c r="H70" s="30"/>
    </row>
    <row r="71" spans="2:8" ht="20.100000000000001" customHeight="1" x14ac:dyDescent="0.25">
      <c r="E71" s="1"/>
      <c r="F71" s="9"/>
    </row>
    <row r="72" spans="2:8" ht="20.100000000000001" customHeight="1" x14ac:dyDescent="0.25">
      <c r="F72" s="78" t="s">
        <v>8</v>
      </c>
    </row>
    <row r="73" spans="2:8" ht="20.100000000000001" customHeight="1" x14ac:dyDescent="0.25">
      <c r="F73" s="77"/>
    </row>
  </sheetData>
  <sheetProtection formatColumns="0" formatRows="0" insertColumns="0" insertRows="0" deleteColumns="0" deleteRows="0" sort="0"/>
  <mergeCells count="11">
    <mergeCell ref="B2:H2"/>
    <mergeCell ref="B4:H4"/>
    <mergeCell ref="B6:H6"/>
    <mergeCell ref="B8:C8"/>
    <mergeCell ref="B14:E14"/>
    <mergeCell ref="B20:E20"/>
    <mergeCell ref="B29:E29"/>
    <mergeCell ref="B39:E39"/>
    <mergeCell ref="B52:E52"/>
    <mergeCell ref="B59:E59"/>
    <mergeCell ref="B61:H61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56" orientation="portrait" r:id="rId1"/>
  <headerFooter>
    <oddHeader>&amp;C&amp;"Candara,Normal"&amp;9Les Ateliers des Capucins
DPGF</oddHeader>
    <oddFooter>&amp;R&amp;"Candara,Normal"&amp;9
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A4795-D5C4-44CB-AA8A-4FBC2EEB66C6}">
  <dimension ref="B1:L66"/>
  <sheetViews>
    <sheetView view="pageBreakPreview" zoomScale="115" zoomScaleNormal="115" zoomScaleSheetLayoutView="115" workbookViewId="0">
      <selection activeCell="O46" sqref="O45:O46"/>
    </sheetView>
  </sheetViews>
  <sheetFormatPr baseColWidth="10" defaultColWidth="11.42578125" defaultRowHeight="15" x14ac:dyDescent="0.25"/>
  <cols>
    <col min="1" max="1" width="1.7109375" style="1" customWidth="1"/>
    <col min="2" max="2" width="5.7109375" style="1" customWidth="1"/>
    <col min="3" max="3" width="49.28515625" style="1" customWidth="1"/>
    <col min="4" max="4" width="8.28515625" style="1" customWidth="1"/>
    <col min="5" max="5" width="10.7109375" style="69" customWidth="1"/>
    <col min="6" max="6" width="10.7109375" style="75" customWidth="1"/>
    <col min="7" max="7" width="15.7109375" style="1" customWidth="1"/>
    <col min="8" max="8" width="5.28515625" style="1" customWidth="1"/>
    <col min="9" max="9" width="1.7109375" style="1" customWidth="1"/>
    <col min="10" max="14" width="11.42578125" style="1"/>
    <col min="15" max="15" width="47.7109375" style="1" customWidth="1"/>
    <col min="16" max="16" width="26.5703125" style="1" customWidth="1"/>
    <col min="17" max="17" width="23" style="1" customWidth="1"/>
    <col min="18" max="16384" width="11.42578125" style="1"/>
  </cols>
  <sheetData>
    <row r="1" spans="2:12" ht="9.9499999999999993" customHeight="1" x14ac:dyDescent="0.25">
      <c r="E1" s="1"/>
      <c r="F1" s="2"/>
    </row>
    <row r="2" spans="2:12" ht="62.25" customHeight="1" x14ac:dyDescent="0.25">
      <c r="B2" s="154" t="s">
        <v>117</v>
      </c>
      <c r="C2" s="155"/>
      <c r="D2" s="155"/>
      <c r="E2" s="155"/>
      <c r="F2" s="155"/>
      <c r="G2" s="155"/>
      <c r="H2" s="156"/>
    </row>
    <row r="3" spans="2:12" ht="5.0999999999999996" customHeight="1" x14ac:dyDescent="0.25">
      <c r="E3" s="1"/>
      <c r="F3" s="2"/>
    </row>
    <row r="4" spans="2:12" ht="24.75" customHeight="1" x14ac:dyDescent="0.25">
      <c r="B4" s="157" t="s">
        <v>56</v>
      </c>
      <c r="C4" s="158"/>
      <c r="D4" s="158"/>
      <c r="E4" s="158"/>
      <c r="F4" s="158"/>
      <c r="G4" s="158"/>
      <c r="H4" s="159"/>
    </row>
    <row r="5" spans="2:12" ht="5.0999999999999996" customHeight="1" x14ac:dyDescent="0.25">
      <c r="E5" s="1"/>
      <c r="F5" s="116"/>
    </row>
    <row r="6" spans="2:12" ht="24.95" customHeight="1" x14ac:dyDescent="0.25">
      <c r="B6" s="160" t="s">
        <v>206</v>
      </c>
      <c r="C6" s="161"/>
      <c r="D6" s="161"/>
      <c r="E6" s="161"/>
      <c r="F6" s="161"/>
      <c r="G6" s="161"/>
      <c r="H6" s="162"/>
    </row>
    <row r="7" spans="2:12" ht="5.0999999999999996" customHeight="1" x14ac:dyDescent="0.25">
      <c r="E7" s="1"/>
      <c r="F7" s="116"/>
    </row>
    <row r="8" spans="2:12" ht="30" customHeight="1" x14ac:dyDescent="0.25">
      <c r="B8" s="163" t="s">
        <v>2</v>
      </c>
      <c r="C8" s="164"/>
      <c r="D8" s="10" t="s">
        <v>0</v>
      </c>
      <c r="E8" s="117" t="s">
        <v>3</v>
      </c>
      <c r="F8" s="118" t="s">
        <v>4</v>
      </c>
      <c r="G8" s="12" t="s">
        <v>1</v>
      </c>
      <c r="H8" s="36" t="s">
        <v>9</v>
      </c>
    </row>
    <row r="9" spans="2:12" x14ac:dyDescent="0.25">
      <c r="B9" s="7"/>
      <c r="C9" s="4"/>
      <c r="D9" s="4"/>
      <c r="E9" s="119"/>
      <c r="F9" s="120"/>
      <c r="G9" s="4"/>
      <c r="H9" s="6"/>
    </row>
    <row r="10" spans="2:12" ht="20.100000000000001" customHeight="1" x14ac:dyDescent="0.25">
      <c r="B10" s="3" t="s">
        <v>68</v>
      </c>
      <c r="C10" s="136"/>
      <c r="D10" s="4"/>
      <c r="E10" s="4"/>
      <c r="F10" s="137"/>
      <c r="G10" s="4"/>
      <c r="H10" s="6"/>
    </row>
    <row r="11" spans="2:12" x14ac:dyDescent="0.25">
      <c r="B11" s="37" t="s">
        <v>31</v>
      </c>
      <c r="C11" s="134" t="s">
        <v>69</v>
      </c>
      <c r="D11" s="38" t="s">
        <v>10</v>
      </c>
      <c r="E11" s="107"/>
      <c r="F11" s="135"/>
      <c r="G11" s="44">
        <f>E11*F11</f>
        <v>0</v>
      </c>
      <c r="H11" s="108"/>
      <c r="L11" s="48"/>
    </row>
    <row r="12" spans="2:12" x14ac:dyDescent="0.25">
      <c r="B12" s="37" t="s">
        <v>23</v>
      </c>
      <c r="C12" s="134" t="s">
        <v>70</v>
      </c>
      <c r="D12" s="38" t="s">
        <v>10</v>
      </c>
      <c r="E12" s="107"/>
      <c r="F12" s="135"/>
      <c r="G12" s="44">
        <f>F12*E12</f>
        <v>0</v>
      </c>
      <c r="H12" s="108"/>
      <c r="L12" s="48"/>
    </row>
    <row r="13" spans="2:12" x14ac:dyDescent="0.25">
      <c r="B13" s="37" t="s">
        <v>71</v>
      </c>
      <c r="C13" s="134" t="s">
        <v>72</v>
      </c>
      <c r="D13" s="38" t="s">
        <v>183</v>
      </c>
      <c r="E13" s="107"/>
      <c r="F13" s="135"/>
      <c r="G13" s="44">
        <f t="shared" ref="G13:G23" si="0">F13*E13</f>
        <v>0</v>
      </c>
      <c r="H13" s="108"/>
      <c r="L13" s="48"/>
    </row>
    <row r="14" spans="2:12" x14ac:dyDescent="0.25">
      <c r="B14" s="37" t="s">
        <v>73</v>
      </c>
      <c r="C14" s="134" t="s">
        <v>74</v>
      </c>
      <c r="D14" s="38" t="s">
        <v>183</v>
      </c>
      <c r="E14" s="107"/>
      <c r="F14" s="135"/>
      <c r="G14" s="44">
        <f t="shared" si="0"/>
        <v>0</v>
      </c>
      <c r="H14" s="108"/>
      <c r="L14" s="48"/>
    </row>
    <row r="15" spans="2:12" x14ac:dyDescent="0.25">
      <c r="B15" s="37" t="s">
        <v>75</v>
      </c>
      <c r="C15" s="134" t="s">
        <v>113</v>
      </c>
      <c r="D15" s="38" t="s">
        <v>10</v>
      </c>
      <c r="E15" s="107"/>
      <c r="F15" s="135"/>
      <c r="G15" s="44">
        <f t="shared" si="0"/>
        <v>0</v>
      </c>
      <c r="H15" s="108"/>
      <c r="L15" s="48"/>
    </row>
    <row r="16" spans="2:12" x14ac:dyDescent="0.25">
      <c r="B16" s="37" t="s">
        <v>76</v>
      </c>
      <c r="C16" s="134" t="s">
        <v>184</v>
      </c>
      <c r="D16" s="38" t="s">
        <v>10</v>
      </c>
      <c r="E16" s="107"/>
      <c r="F16" s="135"/>
      <c r="G16" s="44">
        <f t="shared" si="0"/>
        <v>0</v>
      </c>
      <c r="H16" s="108"/>
      <c r="L16" s="48"/>
    </row>
    <row r="17" spans="2:12" x14ac:dyDescent="0.25">
      <c r="B17" s="37" t="s">
        <v>77</v>
      </c>
      <c r="C17" s="134" t="s">
        <v>185</v>
      </c>
      <c r="D17" s="38" t="s">
        <v>183</v>
      </c>
      <c r="E17" s="107"/>
      <c r="F17" s="135"/>
      <c r="G17" s="44">
        <f t="shared" si="0"/>
        <v>0</v>
      </c>
      <c r="H17" s="108"/>
      <c r="L17" s="48"/>
    </row>
    <row r="18" spans="2:12" x14ac:dyDescent="0.25">
      <c r="B18" s="37" t="s">
        <v>79</v>
      </c>
      <c r="C18" s="134" t="s">
        <v>78</v>
      </c>
      <c r="D18" s="38" t="s">
        <v>183</v>
      </c>
      <c r="E18" s="107"/>
      <c r="F18" s="135"/>
      <c r="G18" s="44">
        <f t="shared" si="0"/>
        <v>0</v>
      </c>
      <c r="H18" s="108"/>
      <c r="L18" s="48"/>
    </row>
    <row r="19" spans="2:12" x14ac:dyDescent="0.25">
      <c r="B19" s="37" t="s">
        <v>81</v>
      </c>
      <c r="C19" s="134" t="s">
        <v>80</v>
      </c>
      <c r="D19" s="38" t="s">
        <v>10</v>
      </c>
      <c r="E19" s="107"/>
      <c r="F19" s="135"/>
      <c r="G19" s="44">
        <f t="shared" si="0"/>
        <v>0</v>
      </c>
      <c r="H19" s="108"/>
      <c r="L19" s="48"/>
    </row>
    <row r="20" spans="2:12" x14ac:dyDescent="0.25">
      <c r="B20" s="37" t="s">
        <v>83</v>
      </c>
      <c r="C20" s="134" t="s">
        <v>82</v>
      </c>
      <c r="D20" s="38" t="s">
        <v>10</v>
      </c>
      <c r="E20" s="107"/>
      <c r="F20" s="135"/>
      <c r="G20" s="44">
        <f t="shared" si="0"/>
        <v>0</v>
      </c>
      <c r="H20" s="108"/>
      <c r="L20" s="48"/>
    </row>
    <row r="21" spans="2:12" x14ac:dyDescent="0.25">
      <c r="B21" s="37" t="s">
        <v>85</v>
      </c>
      <c r="C21" s="134" t="s">
        <v>84</v>
      </c>
      <c r="D21" s="38" t="s">
        <v>10</v>
      </c>
      <c r="E21" s="107"/>
      <c r="F21" s="135"/>
      <c r="G21" s="44">
        <f t="shared" si="0"/>
        <v>0</v>
      </c>
      <c r="H21" s="108"/>
      <c r="L21" s="48"/>
    </row>
    <row r="22" spans="2:12" x14ac:dyDescent="0.25">
      <c r="B22" s="37" t="s">
        <v>87</v>
      </c>
      <c r="C22" s="134" t="s">
        <v>86</v>
      </c>
      <c r="D22" s="38" t="s">
        <v>10</v>
      </c>
      <c r="E22" s="107"/>
      <c r="F22" s="135"/>
      <c r="G22" s="44">
        <f t="shared" si="0"/>
        <v>0</v>
      </c>
      <c r="H22" s="108"/>
      <c r="L22" s="48"/>
    </row>
    <row r="23" spans="2:12" x14ac:dyDescent="0.25">
      <c r="B23" s="37" t="s">
        <v>89</v>
      </c>
      <c r="C23" s="134" t="s">
        <v>88</v>
      </c>
      <c r="D23" s="38" t="s">
        <v>10</v>
      </c>
      <c r="E23" s="107"/>
      <c r="F23" s="135"/>
      <c r="G23" s="44">
        <f t="shared" si="0"/>
        <v>0</v>
      </c>
      <c r="H23" s="108"/>
      <c r="L23" s="48"/>
    </row>
    <row r="24" spans="2:12" x14ac:dyDescent="0.25">
      <c r="B24" s="37" t="s">
        <v>90</v>
      </c>
      <c r="C24" s="134" t="s">
        <v>91</v>
      </c>
      <c r="D24" s="38" t="s">
        <v>10</v>
      </c>
      <c r="E24" s="107"/>
      <c r="F24" s="135"/>
      <c r="G24" s="44">
        <f t="shared" ref="G24:G33" si="1">F24*E24</f>
        <v>0</v>
      </c>
      <c r="H24" s="108"/>
      <c r="L24" s="48"/>
    </row>
    <row r="25" spans="2:12" x14ac:dyDescent="0.25">
      <c r="B25" s="37" t="s">
        <v>92</v>
      </c>
      <c r="C25" s="134" t="s">
        <v>114</v>
      </c>
      <c r="D25" s="38" t="s">
        <v>183</v>
      </c>
      <c r="E25" s="107"/>
      <c r="F25" s="135"/>
      <c r="G25" s="44">
        <f t="shared" si="1"/>
        <v>0</v>
      </c>
      <c r="H25" s="108"/>
      <c r="L25" s="48"/>
    </row>
    <row r="26" spans="2:12" x14ac:dyDescent="0.25">
      <c r="B26" s="37" t="s">
        <v>93</v>
      </c>
      <c r="C26" s="134" t="s">
        <v>94</v>
      </c>
      <c r="D26" s="38" t="s">
        <v>10</v>
      </c>
      <c r="E26" s="107"/>
      <c r="F26" s="135"/>
      <c r="G26" s="44">
        <f t="shared" si="1"/>
        <v>0</v>
      </c>
      <c r="H26" s="108"/>
      <c r="L26" s="48"/>
    </row>
    <row r="27" spans="2:12" x14ac:dyDescent="0.25">
      <c r="B27" s="37" t="s">
        <v>95</v>
      </c>
      <c r="C27" s="134" t="s">
        <v>96</v>
      </c>
      <c r="D27" s="38" t="s">
        <v>10</v>
      </c>
      <c r="E27" s="107"/>
      <c r="F27" s="135"/>
      <c r="G27" s="44">
        <f t="shared" si="1"/>
        <v>0</v>
      </c>
      <c r="H27" s="108"/>
      <c r="L27" s="48"/>
    </row>
    <row r="28" spans="2:12" x14ac:dyDescent="0.25">
      <c r="B28" s="37" t="s">
        <v>98</v>
      </c>
      <c r="C28" s="134" t="s">
        <v>101</v>
      </c>
      <c r="D28" s="38" t="s">
        <v>10</v>
      </c>
      <c r="E28" s="107"/>
      <c r="F28" s="135"/>
      <c r="G28" s="44">
        <f t="shared" si="1"/>
        <v>0</v>
      </c>
      <c r="H28" s="108"/>
      <c r="L28" s="48"/>
    </row>
    <row r="29" spans="2:12" x14ac:dyDescent="0.25">
      <c r="B29" s="37" t="s">
        <v>97</v>
      </c>
      <c r="C29" s="134" t="s">
        <v>99</v>
      </c>
      <c r="D29" s="38" t="s">
        <v>10</v>
      </c>
      <c r="E29" s="107"/>
      <c r="F29" s="135"/>
      <c r="G29" s="44">
        <f t="shared" si="1"/>
        <v>0</v>
      </c>
      <c r="H29" s="108"/>
      <c r="L29" s="48"/>
    </row>
    <row r="30" spans="2:12" x14ac:dyDescent="0.25">
      <c r="B30" s="37" t="s">
        <v>100</v>
      </c>
      <c r="C30" s="134" t="s">
        <v>103</v>
      </c>
      <c r="D30" s="38" t="s">
        <v>183</v>
      </c>
      <c r="E30" s="107"/>
      <c r="F30" s="135"/>
      <c r="G30" s="44">
        <f t="shared" si="1"/>
        <v>0</v>
      </c>
      <c r="H30" s="108"/>
      <c r="L30" s="48"/>
    </row>
    <row r="31" spans="2:12" x14ac:dyDescent="0.25">
      <c r="B31" s="37" t="s">
        <v>102</v>
      </c>
      <c r="C31" s="134" t="s">
        <v>105</v>
      </c>
      <c r="D31" s="38" t="s">
        <v>183</v>
      </c>
      <c r="E31" s="107"/>
      <c r="F31" s="135"/>
      <c r="G31" s="44">
        <f t="shared" si="1"/>
        <v>0</v>
      </c>
      <c r="H31" s="108"/>
      <c r="L31" s="48"/>
    </row>
    <row r="32" spans="2:12" x14ac:dyDescent="0.25">
      <c r="B32" s="37" t="s">
        <v>104</v>
      </c>
      <c r="C32" s="134" t="s">
        <v>186</v>
      </c>
      <c r="D32" s="38" t="s">
        <v>183</v>
      </c>
      <c r="E32" s="107"/>
      <c r="F32" s="135"/>
      <c r="G32" s="44">
        <f t="shared" si="1"/>
        <v>0</v>
      </c>
      <c r="H32" s="108"/>
      <c r="L32" s="48"/>
    </row>
    <row r="33" spans="2:12" x14ac:dyDescent="0.25">
      <c r="B33" s="37" t="s">
        <v>106</v>
      </c>
      <c r="C33" s="134" t="s">
        <v>107</v>
      </c>
      <c r="D33" s="38" t="s">
        <v>183</v>
      </c>
      <c r="E33" s="107"/>
      <c r="F33" s="135"/>
      <c r="G33" s="44">
        <f t="shared" si="1"/>
        <v>0</v>
      </c>
      <c r="H33" s="108"/>
      <c r="L33" s="48"/>
    </row>
    <row r="34" spans="2:12" x14ac:dyDescent="0.25">
      <c r="B34" s="37" t="s">
        <v>108</v>
      </c>
      <c r="C34" s="134" t="s">
        <v>187</v>
      </c>
      <c r="D34" s="38"/>
      <c r="E34" s="107"/>
      <c r="F34" s="135"/>
      <c r="G34" s="44"/>
      <c r="H34" s="108"/>
      <c r="L34" s="48"/>
    </row>
    <row r="35" spans="2:12" x14ac:dyDescent="0.25">
      <c r="B35" s="37" t="s">
        <v>188</v>
      </c>
      <c r="C35" s="134" t="s">
        <v>189</v>
      </c>
      <c r="D35" s="38" t="s">
        <v>10</v>
      </c>
      <c r="E35" s="107"/>
      <c r="F35" s="135"/>
      <c r="G35" s="44">
        <f t="shared" ref="G35:G44" si="2">F35*E35</f>
        <v>0</v>
      </c>
      <c r="H35" s="108"/>
      <c r="L35" s="48"/>
    </row>
    <row r="36" spans="2:12" x14ac:dyDescent="0.25">
      <c r="B36" s="37" t="s">
        <v>190</v>
      </c>
      <c r="C36" s="134" t="s">
        <v>191</v>
      </c>
      <c r="D36" s="38" t="s">
        <v>10</v>
      </c>
      <c r="E36" s="107"/>
      <c r="F36" s="135"/>
      <c r="G36" s="44">
        <f t="shared" si="2"/>
        <v>0</v>
      </c>
      <c r="H36" s="108"/>
      <c r="L36" s="48"/>
    </row>
    <row r="37" spans="2:12" x14ac:dyDescent="0.25">
      <c r="B37" s="37" t="s">
        <v>192</v>
      </c>
      <c r="C37" s="134" t="s">
        <v>195</v>
      </c>
      <c r="D37" s="38" t="s">
        <v>10</v>
      </c>
      <c r="E37" s="107"/>
      <c r="F37" s="135"/>
      <c r="G37" s="44">
        <f t="shared" si="2"/>
        <v>0</v>
      </c>
      <c r="H37" s="108"/>
      <c r="L37" s="48"/>
    </row>
    <row r="38" spans="2:12" x14ac:dyDescent="0.25">
      <c r="B38" s="37" t="s">
        <v>193</v>
      </c>
      <c r="C38" s="134" t="s">
        <v>196</v>
      </c>
      <c r="D38" s="38" t="s">
        <v>10</v>
      </c>
      <c r="E38" s="107"/>
      <c r="F38" s="135"/>
      <c r="G38" s="44">
        <f t="shared" si="2"/>
        <v>0</v>
      </c>
      <c r="H38" s="108"/>
      <c r="L38" s="48"/>
    </row>
    <row r="39" spans="2:12" x14ac:dyDescent="0.25">
      <c r="B39" s="37" t="s">
        <v>194</v>
      </c>
      <c r="C39" s="134" t="s">
        <v>197</v>
      </c>
      <c r="D39" s="38" t="s">
        <v>10</v>
      </c>
      <c r="E39" s="107"/>
      <c r="F39" s="135"/>
      <c r="G39" s="44">
        <f t="shared" si="2"/>
        <v>0</v>
      </c>
      <c r="H39" s="108"/>
      <c r="L39" s="48"/>
    </row>
    <row r="40" spans="2:12" x14ac:dyDescent="0.25">
      <c r="B40" s="37" t="s">
        <v>109</v>
      </c>
      <c r="C40" s="134" t="s">
        <v>198</v>
      </c>
      <c r="D40" s="38"/>
      <c r="E40" s="107"/>
      <c r="F40" s="135"/>
      <c r="G40" s="44"/>
      <c r="H40" s="108"/>
      <c r="L40" s="48"/>
    </row>
    <row r="41" spans="2:12" x14ac:dyDescent="0.25">
      <c r="B41" s="37" t="s">
        <v>199</v>
      </c>
      <c r="C41" s="134" t="s">
        <v>200</v>
      </c>
      <c r="D41" s="38" t="s">
        <v>10</v>
      </c>
      <c r="E41" s="107"/>
      <c r="F41" s="135"/>
      <c r="G41" s="44">
        <f t="shared" si="2"/>
        <v>0</v>
      </c>
      <c r="H41" s="108"/>
      <c r="L41" s="48"/>
    </row>
    <row r="42" spans="2:12" x14ac:dyDescent="0.25">
      <c r="B42" s="37" t="s">
        <v>203</v>
      </c>
      <c r="C42" s="134" t="s">
        <v>201</v>
      </c>
      <c r="D42" s="38" t="s">
        <v>10</v>
      </c>
      <c r="E42" s="107"/>
      <c r="F42" s="135"/>
      <c r="G42" s="44">
        <f t="shared" si="2"/>
        <v>0</v>
      </c>
      <c r="H42" s="108"/>
      <c r="L42" s="48"/>
    </row>
    <row r="43" spans="2:12" x14ac:dyDescent="0.25">
      <c r="B43" s="37" t="s">
        <v>204</v>
      </c>
      <c r="C43" s="134" t="s">
        <v>202</v>
      </c>
      <c r="D43" s="38" t="s">
        <v>10</v>
      </c>
      <c r="E43" s="107"/>
      <c r="F43" s="135"/>
      <c r="G43" s="44">
        <f t="shared" si="2"/>
        <v>0</v>
      </c>
      <c r="H43" s="108"/>
      <c r="L43" s="48"/>
    </row>
    <row r="44" spans="2:12" x14ac:dyDescent="0.25">
      <c r="B44" s="37" t="s">
        <v>218</v>
      </c>
      <c r="C44" s="134" t="s">
        <v>219</v>
      </c>
      <c r="D44" s="38" t="s">
        <v>10</v>
      </c>
      <c r="E44" s="107"/>
      <c r="F44" s="135"/>
      <c r="G44" s="44">
        <f t="shared" si="2"/>
        <v>0</v>
      </c>
      <c r="H44" s="108"/>
      <c r="L44" s="48"/>
    </row>
    <row r="45" spans="2:12" x14ac:dyDescent="0.25">
      <c r="B45" s="37"/>
      <c r="C45" s="138"/>
      <c r="D45" s="38"/>
      <c r="E45" s="107"/>
      <c r="F45" s="135"/>
      <c r="G45" s="44"/>
      <c r="H45" s="108"/>
      <c r="L45" s="48"/>
    </row>
    <row r="46" spans="2:12" ht="20.100000000000001" customHeight="1" x14ac:dyDescent="0.25">
      <c r="B46" s="169" t="s">
        <v>110</v>
      </c>
      <c r="C46" s="170"/>
      <c r="D46" s="170"/>
      <c r="E46" s="152"/>
      <c r="F46" s="15" t="s">
        <v>6</v>
      </c>
      <c r="G46" s="31">
        <f>SUM(G11:G45)</f>
        <v>0</v>
      </c>
      <c r="H46" s="32"/>
      <c r="L46" s="48"/>
    </row>
    <row r="47" spans="2:12" ht="9.9499999999999993" customHeight="1" x14ac:dyDescent="0.25">
      <c r="B47" s="8"/>
      <c r="E47" s="1"/>
      <c r="F47" s="139"/>
      <c r="G47" s="4"/>
      <c r="H47" s="6"/>
      <c r="L47" s="48"/>
    </row>
    <row r="48" spans="2:12" ht="20.100000000000001" customHeight="1" x14ac:dyDescent="0.25">
      <c r="B48" s="3" t="s">
        <v>205</v>
      </c>
      <c r="C48" s="4"/>
      <c r="D48" s="140"/>
      <c r="E48" s="141"/>
      <c r="F48" s="142"/>
      <c r="G48" s="143"/>
      <c r="H48" s="144"/>
    </row>
    <row r="49" spans="2:12" x14ac:dyDescent="0.25">
      <c r="B49" s="37"/>
      <c r="C49" s="43" t="s">
        <v>111</v>
      </c>
      <c r="D49" s="145" t="s">
        <v>10</v>
      </c>
      <c r="E49" s="146"/>
      <c r="F49" s="147"/>
      <c r="G49" s="148">
        <f>F49*E49</f>
        <v>0</v>
      </c>
      <c r="H49" s="149"/>
      <c r="L49" s="48"/>
    </row>
    <row r="50" spans="2:12" x14ac:dyDescent="0.25">
      <c r="B50" s="45"/>
      <c r="C50" s="46"/>
      <c r="D50" s="47"/>
      <c r="E50" s="109"/>
      <c r="F50" s="150"/>
      <c r="G50" s="20"/>
      <c r="H50" s="110"/>
    </row>
    <row r="51" spans="2:12" ht="20.100000000000001" customHeight="1" x14ac:dyDescent="0.25">
      <c r="B51" s="151" t="s">
        <v>112</v>
      </c>
      <c r="C51" s="152"/>
      <c r="D51" s="153"/>
      <c r="E51" s="153"/>
      <c r="F51" s="15" t="s">
        <v>6</v>
      </c>
      <c r="G51" s="31">
        <f>SUM(G49:G50)</f>
        <v>0</v>
      </c>
      <c r="H51" s="32"/>
    </row>
    <row r="52" spans="2:12" ht="15" customHeight="1" x14ac:dyDescent="0.25">
      <c r="B52" s="8"/>
      <c r="F52" s="120"/>
      <c r="G52" s="4"/>
      <c r="H52" s="6"/>
    </row>
    <row r="53" spans="2:12" ht="20.100000000000001" customHeight="1" x14ac:dyDescent="0.25">
      <c r="B53" s="165" t="s">
        <v>5</v>
      </c>
      <c r="C53" s="166"/>
      <c r="D53" s="166"/>
      <c r="E53" s="166"/>
      <c r="F53" s="166"/>
      <c r="G53" s="166"/>
      <c r="H53" s="167"/>
    </row>
    <row r="54" spans="2:12" ht="17.45" customHeight="1" x14ac:dyDescent="0.25">
      <c r="B54" s="16" t="str">
        <f>_Toc520189794</f>
        <v>3. TRAVAUX D'ELECTRICITE</v>
      </c>
      <c r="C54" s="17"/>
      <c r="D54" s="17"/>
      <c r="E54" s="71"/>
      <c r="F54" s="99" t="s">
        <v>6</v>
      </c>
      <c r="G54" s="33">
        <f>G46</f>
        <v>0</v>
      </c>
      <c r="H54" s="18"/>
    </row>
    <row r="55" spans="2:12" ht="17.45" customHeight="1" x14ac:dyDescent="0.25">
      <c r="B55" s="93" t="str">
        <f>B48</f>
        <v>4. RECEPTION DES INSTALLATIONS</v>
      </c>
      <c r="C55" s="94"/>
      <c r="D55" s="94"/>
      <c r="E55" s="96"/>
      <c r="F55" s="100" t="s">
        <v>6</v>
      </c>
      <c r="G55" s="97">
        <f>G51</f>
        <v>0</v>
      </c>
      <c r="H55" s="95"/>
    </row>
    <row r="56" spans="2:12" ht="20.100000000000001" customHeight="1" x14ac:dyDescent="0.25">
      <c r="B56" s="22" t="str">
        <f>"TOTAL GENERAL " &amp;B6</f>
        <v>TOTAL GENERAL Lot n°07 : ELECTRICITE</v>
      </c>
      <c r="C56" s="23"/>
      <c r="D56" s="23"/>
      <c r="E56" s="73"/>
      <c r="F56" s="101" t="s">
        <v>6</v>
      </c>
      <c r="G56" s="34">
        <f>G54+G55</f>
        <v>0</v>
      </c>
      <c r="H56" s="24"/>
    </row>
    <row r="57" spans="2:12" ht="20.100000000000001" customHeight="1" x14ac:dyDescent="0.25">
      <c r="B57" s="25" t="s">
        <v>14</v>
      </c>
      <c r="C57" s="26"/>
      <c r="D57" s="26"/>
      <c r="E57" s="87"/>
      <c r="F57" s="102"/>
      <c r="G57" s="105">
        <f>G56*0.2</f>
        <v>0</v>
      </c>
      <c r="H57" s="90"/>
    </row>
    <row r="58" spans="2:12" ht="20.100000000000001" customHeight="1" x14ac:dyDescent="0.25">
      <c r="B58" s="28" t="str">
        <f>B56</f>
        <v>TOTAL GENERAL Lot n°07 : ELECTRICITE</v>
      </c>
      <c r="C58" s="29"/>
      <c r="D58" s="29"/>
      <c r="E58" s="74"/>
      <c r="F58" s="103" t="s">
        <v>7</v>
      </c>
      <c r="G58" s="106">
        <f>G56+G57</f>
        <v>0</v>
      </c>
      <c r="H58" s="30"/>
    </row>
    <row r="59" spans="2:12" ht="26.25" customHeight="1" x14ac:dyDescent="0.25">
      <c r="B59" s="168" t="s">
        <v>13</v>
      </c>
      <c r="C59" s="168"/>
      <c r="D59" s="168"/>
      <c r="E59" s="168"/>
      <c r="F59" s="168"/>
      <c r="G59" s="168"/>
      <c r="H59" s="168"/>
    </row>
    <row r="60" spans="2:12" ht="15" customHeight="1" x14ac:dyDescent="0.25">
      <c r="E60" s="1"/>
      <c r="F60" s="78" t="s">
        <v>8</v>
      </c>
    </row>
    <row r="61" spans="2:12" ht="15" customHeight="1" x14ac:dyDescent="0.25">
      <c r="E61" s="1"/>
      <c r="F61" s="78"/>
    </row>
    <row r="62" spans="2:12" ht="15" customHeight="1" x14ac:dyDescent="0.25">
      <c r="E62" s="1"/>
      <c r="F62" s="78"/>
    </row>
    <row r="63" spans="2:12" ht="15" customHeight="1" x14ac:dyDescent="0.25">
      <c r="E63" s="1"/>
      <c r="F63" s="78"/>
    </row>
    <row r="64" spans="2:12" ht="15" customHeight="1" x14ac:dyDescent="0.25">
      <c r="E64" s="1"/>
      <c r="F64" s="78"/>
    </row>
    <row r="65" spans="5:6" ht="15" customHeight="1" x14ac:dyDescent="0.25">
      <c r="E65" s="1"/>
      <c r="F65" s="78"/>
    </row>
    <row r="66" spans="5:6" ht="15" customHeight="1" x14ac:dyDescent="0.25">
      <c r="E66" s="1"/>
      <c r="F66" s="78"/>
    </row>
  </sheetData>
  <sheetProtection formatColumns="0" formatRows="0" insertColumns="0" insertRows="0" deleteColumns="0" deleteRows="0" sort="0"/>
  <mergeCells count="8">
    <mergeCell ref="B59:H59"/>
    <mergeCell ref="B46:E46"/>
    <mergeCell ref="B51:E51"/>
    <mergeCell ref="B2:H2"/>
    <mergeCell ref="B4:H4"/>
    <mergeCell ref="B6:H6"/>
    <mergeCell ref="B8:C8"/>
    <mergeCell ref="B53:H53"/>
  </mergeCells>
  <phoneticPr fontId="19" type="noConversion"/>
  <printOptions horizontalCentered="1"/>
  <pageMargins left="0.31496062992125984" right="0.31496062992125984" top="0.74803149606299213" bottom="0.35433070866141736" header="0.31496062992125984" footer="0.31496062992125984"/>
  <pageSetup paperSize="9" scale="81" orientation="portrait" r:id="rId1"/>
  <headerFooter>
    <oddHeader xml:space="preserve">&amp;C&amp;"Candara,Normal"&amp;9IFREMER - Projet de restructuration du  Hall Aquaculture Neptune </oddHeader>
    <oddFooter>&amp;R&amp;"Candara,Normal"&amp;9
&amp;P/&amp;N</oddFooter>
  </headerFooter>
  <rowBreaks count="1" manualBreakCount="1">
    <brk id="47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2801D-0CCB-4C30-8784-880D07357B8B}">
  <dimension ref="B1:K28"/>
  <sheetViews>
    <sheetView view="pageBreakPreview" zoomScale="115" zoomScaleNormal="100" zoomScaleSheetLayoutView="115" workbookViewId="0">
      <selection activeCell="K14" sqref="K14"/>
    </sheetView>
  </sheetViews>
  <sheetFormatPr baseColWidth="10" defaultColWidth="11.42578125" defaultRowHeight="15" x14ac:dyDescent="0.25"/>
  <cols>
    <col min="1" max="1" width="1.7109375" style="1" customWidth="1"/>
    <col min="2" max="2" width="5.7109375" style="1" customWidth="1"/>
    <col min="3" max="3" width="49.28515625" style="1" customWidth="1"/>
    <col min="4" max="4" width="8.28515625" style="1" customWidth="1"/>
    <col min="5" max="5" width="10.7109375" style="1" customWidth="1"/>
    <col min="6" max="6" width="10.7109375" style="2" customWidth="1"/>
    <col min="7" max="7" width="15.7109375" style="1" customWidth="1"/>
    <col min="8" max="8" width="5.28515625" style="1" customWidth="1"/>
    <col min="9" max="9" width="1.7109375" style="1" customWidth="1"/>
    <col min="10" max="11" width="11.42578125" style="1"/>
    <col min="12" max="12" width="63.140625" style="1" customWidth="1"/>
    <col min="13" max="16384" width="11.42578125" style="1"/>
  </cols>
  <sheetData>
    <row r="1" spans="2:11" ht="9.9499999999999993" customHeight="1" x14ac:dyDescent="0.25"/>
    <row r="2" spans="2:11" ht="62.25" customHeight="1" x14ac:dyDescent="0.25">
      <c r="B2" s="154" t="s">
        <v>117</v>
      </c>
      <c r="C2" s="155"/>
      <c r="D2" s="155"/>
      <c r="E2" s="155"/>
      <c r="F2" s="155"/>
      <c r="G2" s="155"/>
      <c r="H2" s="156"/>
    </row>
    <row r="3" spans="2:11" ht="5.0999999999999996" customHeight="1" x14ac:dyDescent="0.25"/>
    <row r="4" spans="2:11" ht="24.75" customHeight="1" x14ac:dyDescent="0.25">
      <c r="B4" s="157" t="s">
        <v>56</v>
      </c>
      <c r="C4" s="158"/>
      <c r="D4" s="158"/>
      <c r="E4" s="158"/>
      <c r="F4" s="158"/>
      <c r="G4" s="158"/>
      <c r="H4" s="159"/>
    </row>
    <row r="5" spans="2:11" ht="5.0999999999999996" customHeight="1" x14ac:dyDescent="0.25"/>
    <row r="6" spans="2:11" ht="24.95" customHeight="1" x14ac:dyDescent="0.25">
      <c r="B6" s="160" t="s">
        <v>158</v>
      </c>
      <c r="C6" s="161"/>
      <c r="D6" s="161"/>
      <c r="E6" s="161"/>
      <c r="F6" s="161"/>
      <c r="G6" s="161"/>
      <c r="H6" s="162"/>
    </row>
    <row r="7" spans="2:11" ht="5.0999999999999996" customHeight="1" x14ac:dyDescent="0.25"/>
    <row r="8" spans="2:11" ht="30" customHeight="1" x14ac:dyDescent="0.25">
      <c r="B8" s="163" t="s">
        <v>2</v>
      </c>
      <c r="C8" s="164"/>
      <c r="D8" s="10" t="s">
        <v>0</v>
      </c>
      <c r="E8" s="13" t="s">
        <v>3</v>
      </c>
      <c r="F8" s="11" t="s">
        <v>4</v>
      </c>
      <c r="G8" s="12" t="s">
        <v>1</v>
      </c>
      <c r="H8" s="36" t="s">
        <v>9</v>
      </c>
    </row>
    <row r="9" spans="2:11" x14ac:dyDescent="0.25">
      <c r="B9" s="7"/>
      <c r="C9" s="4"/>
      <c r="D9" s="4"/>
      <c r="E9" s="4"/>
      <c r="F9" s="5"/>
      <c r="G9" s="4"/>
      <c r="H9" s="6"/>
      <c r="K9" s="114"/>
    </row>
    <row r="10" spans="2:11" ht="20.100000000000001" customHeight="1" x14ac:dyDescent="0.25">
      <c r="B10" s="3" t="s">
        <v>216</v>
      </c>
      <c r="C10" s="4"/>
      <c r="D10" s="4"/>
      <c r="E10" s="4"/>
      <c r="F10" s="5"/>
      <c r="G10" s="4"/>
      <c r="H10" s="6"/>
      <c r="K10" s="114"/>
    </row>
    <row r="11" spans="2:11" x14ac:dyDescent="0.25">
      <c r="B11" s="49"/>
      <c r="C11" s="50"/>
      <c r="D11" s="38"/>
      <c r="E11" s="63"/>
      <c r="F11" s="81"/>
      <c r="G11" s="80"/>
      <c r="H11" s="83"/>
      <c r="K11" s="114"/>
    </row>
    <row r="12" spans="2:11" x14ac:dyDescent="0.25">
      <c r="B12" s="37" t="s">
        <v>25</v>
      </c>
      <c r="C12" s="62" t="s">
        <v>160</v>
      </c>
      <c r="D12" s="38" t="s">
        <v>35</v>
      </c>
      <c r="E12" s="63"/>
      <c r="F12" s="81"/>
      <c r="G12" s="80">
        <f>E12*F12</f>
        <v>0</v>
      </c>
      <c r="H12" s="83"/>
      <c r="K12" s="114"/>
    </row>
    <row r="13" spans="2:11" x14ac:dyDescent="0.25">
      <c r="B13" s="37" t="s">
        <v>146</v>
      </c>
      <c r="C13" s="62" t="s">
        <v>159</v>
      </c>
      <c r="D13" s="38" t="s">
        <v>35</v>
      </c>
      <c r="E13" s="63"/>
      <c r="F13" s="81"/>
      <c r="G13" s="80">
        <f t="shared" ref="G13" si="0">E13*F13</f>
        <v>0</v>
      </c>
      <c r="H13" s="83"/>
      <c r="K13" s="114"/>
    </row>
    <row r="14" spans="2:11" x14ac:dyDescent="0.25">
      <c r="B14" s="37" t="s">
        <v>147</v>
      </c>
      <c r="C14" s="62" t="s">
        <v>161</v>
      </c>
      <c r="D14" s="38" t="s">
        <v>35</v>
      </c>
      <c r="E14" s="63"/>
      <c r="F14" s="81"/>
      <c r="G14" s="80">
        <f t="shared" ref="G14:G15" si="1">E14*F14</f>
        <v>0</v>
      </c>
      <c r="H14" s="83"/>
      <c r="K14" s="114"/>
    </row>
    <row r="15" spans="2:11" x14ac:dyDescent="0.25">
      <c r="B15" s="37" t="s">
        <v>16</v>
      </c>
      <c r="C15" s="62" t="s">
        <v>217</v>
      </c>
      <c r="D15" s="38" t="s">
        <v>35</v>
      </c>
      <c r="E15" s="63"/>
      <c r="F15" s="81"/>
      <c r="G15" s="80">
        <f t="shared" si="1"/>
        <v>0</v>
      </c>
      <c r="H15" s="83"/>
      <c r="K15" s="114"/>
    </row>
    <row r="16" spans="2:11" x14ac:dyDescent="0.25">
      <c r="B16" s="45"/>
      <c r="C16" s="46"/>
      <c r="D16" s="47"/>
      <c r="E16" s="64"/>
      <c r="F16" s="84"/>
      <c r="G16" s="85"/>
      <c r="H16" s="82"/>
      <c r="K16" s="112"/>
    </row>
    <row r="17" spans="2:11" ht="20.100000000000001" customHeight="1" x14ac:dyDescent="0.2">
      <c r="B17" s="151" t="str">
        <f>"TOTAL " &amp;B10</f>
        <v>TOTAL 2.2. TRAVAUX DE MOBILIER SCIENTIFIQUE</v>
      </c>
      <c r="C17" s="152"/>
      <c r="D17" s="153"/>
      <c r="E17" s="153"/>
      <c r="F17" s="15" t="s">
        <v>6</v>
      </c>
      <c r="G17" s="31">
        <f>SUM(G11:G16)</f>
        <v>0</v>
      </c>
      <c r="H17" s="32"/>
      <c r="K17" s="113"/>
    </row>
    <row r="18" spans="2:11" ht="9.9499999999999993" customHeight="1" x14ac:dyDescent="0.2">
      <c r="B18" s="8"/>
      <c r="F18" s="9"/>
      <c r="G18" s="4"/>
      <c r="H18" s="6"/>
      <c r="K18" s="113"/>
    </row>
    <row r="19" spans="2:11" ht="20.100000000000001" customHeight="1" x14ac:dyDescent="0.25">
      <c r="B19" s="59" t="s">
        <v>5</v>
      </c>
      <c r="C19" s="57"/>
      <c r="D19" s="51"/>
      <c r="E19" s="51"/>
      <c r="F19" s="51"/>
      <c r="G19" s="51"/>
      <c r="H19" s="52"/>
    </row>
    <row r="20" spans="2:11" ht="17.45" customHeight="1" x14ac:dyDescent="0.25">
      <c r="B20" s="3" t="str">
        <f>B10</f>
        <v>2.2. TRAVAUX DE MOBILIER SCIENTIFIQUE</v>
      </c>
      <c r="C20" s="57"/>
      <c r="D20" s="91"/>
      <c r="E20" s="91"/>
      <c r="F20" s="98" t="s">
        <v>6</v>
      </c>
      <c r="G20" s="104">
        <f>G17</f>
        <v>0</v>
      </c>
      <c r="H20" s="92"/>
    </row>
    <row r="21" spans="2:11" ht="20.100000000000001" customHeight="1" x14ac:dyDescent="0.25">
      <c r="B21" s="22" t="str">
        <f>"TOTAL GENERAL " &amp;B6</f>
        <v>TOTAL GENERAL Lot n°08 : Equipements de laboratoire</v>
      </c>
      <c r="C21" s="23"/>
      <c r="D21" s="60"/>
      <c r="E21" s="23"/>
      <c r="F21" s="60" t="s">
        <v>6</v>
      </c>
      <c r="G21" s="34">
        <f>SUM(G20:G20)</f>
        <v>0</v>
      </c>
      <c r="H21" s="24"/>
    </row>
    <row r="22" spans="2:11" ht="20.100000000000001" customHeight="1" x14ac:dyDescent="0.25">
      <c r="B22" s="25" t="s">
        <v>14</v>
      </c>
      <c r="C22" s="26"/>
      <c r="D22" s="89"/>
      <c r="E22" s="86"/>
      <c r="F22" s="89"/>
      <c r="G22" s="88">
        <f>G21*0.2</f>
        <v>0</v>
      </c>
      <c r="H22" s="27"/>
    </row>
    <row r="23" spans="2:11" ht="20.100000000000001" customHeight="1" x14ac:dyDescent="0.25">
      <c r="B23" s="28" t="str">
        <f>B21</f>
        <v>TOTAL GENERAL Lot n°08 : Equipements de laboratoire</v>
      </c>
      <c r="C23" s="56"/>
      <c r="D23" s="61"/>
      <c r="E23" s="29"/>
      <c r="F23" s="61" t="s">
        <v>7</v>
      </c>
      <c r="G23" s="35">
        <f>G21+G22</f>
        <v>0</v>
      </c>
      <c r="H23" s="30"/>
    </row>
    <row r="24" spans="2:11" ht="20.100000000000001" customHeight="1" x14ac:dyDescent="0.25">
      <c r="F24" s="9"/>
    </row>
    <row r="25" spans="2:11" ht="20.100000000000001" customHeight="1" x14ac:dyDescent="0.25">
      <c r="F25" s="21" t="s">
        <v>8</v>
      </c>
    </row>
    <row r="26" spans="2:11" x14ac:dyDescent="0.25">
      <c r="F26" s="21"/>
    </row>
    <row r="27" spans="2:11" x14ac:dyDescent="0.25">
      <c r="F27" s="9"/>
    </row>
    <row r="28" spans="2:11" x14ac:dyDescent="0.25">
      <c r="F28" s="9"/>
    </row>
  </sheetData>
  <sheetProtection formatColumns="0" formatRows="0" insertColumns="0" deleteColumns="0" deleteRows="0" sort="0"/>
  <mergeCells count="5">
    <mergeCell ref="B2:H2"/>
    <mergeCell ref="B4:H4"/>
    <mergeCell ref="B6:H6"/>
    <mergeCell ref="B8:C8"/>
    <mergeCell ref="B17:E1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72" orientation="portrait" r:id="rId1"/>
  <headerFooter>
    <oddHeader>&amp;C&amp;"Candara,Normal"&amp;9Les Ateliers des Capucins
DPGF</oddHeader>
    <oddFooter>&amp;R&amp;"Candara,Normal"&amp;9
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24</vt:i4>
      </vt:variant>
    </vt:vector>
  </HeadingPairs>
  <TitlesOfParts>
    <vt:vector size="32" baseType="lpstr">
      <vt:lpstr>DPGF Lot 01 DEMOL GO</vt:lpstr>
      <vt:lpstr>DPGF Lot 02 RIDEAU METAL</vt:lpstr>
      <vt:lpstr>DPGF Lot 03 CLOISON ISOTHERME</vt:lpstr>
      <vt:lpstr>DPGF Lot 04 RVT SOL RESINE</vt:lpstr>
      <vt:lpstr>DPGF Lot 05 PEINTURE NETT</vt:lpstr>
      <vt:lpstr>DPGF Lot 06 EDMVP</vt:lpstr>
      <vt:lpstr>DPGF Lot 07 ELEC</vt:lpstr>
      <vt:lpstr>DPGF Lot 08 EQUIPEMENTS DE LABO</vt:lpstr>
      <vt:lpstr>'DPGF Lot 06 EDMVP'!_Toc198555689</vt:lpstr>
      <vt:lpstr>'DPGF Lot 01 DEMOL GO'!_Toc520189792</vt:lpstr>
      <vt:lpstr>'DPGF Lot 03 CLOISON ISOTHERME'!_Toc520189792</vt:lpstr>
      <vt:lpstr>'DPGF Lot 06 EDMVP'!_Toc520189792</vt:lpstr>
      <vt:lpstr>'DPGF Lot 01 DEMOL GO'!_Toc520189794</vt:lpstr>
      <vt:lpstr>'DPGF Lot 03 CLOISON ISOTHERME'!_Toc520189794</vt:lpstr>
      <vt:lpstr>'DPGF Lot 06 EDMVP'!_Toc520189794</vt:lpstr>
      <vt:lpstr>'DPGF Lot 07 ELEC'!_Toc520189794</vt:lpstr>
      <vt:lpstr>'DPGF Lot 01 DEMOL GO'!Impression_des_titres</vt:lpstr>
      <vt:lpstr>'DPGF Lot 02 RIDEAU METAL'!Impression_des_titres</vt:lpstr>
      <vt:lpstr>'DPGF Lot 03 CLOISON ISOTHERME'!Impression_des_titres</vt:lpstr>
      <vt:lpstr>'DPGF Lot 04 RVT SOL RESINE'!Impression_des_titres</vt:lpstr>
      <vt:lpstr>'DPGF Lot 05 PEINTURE NETT'!Impression_des_titres</vt:lpstr>
      <vt:lpstr>'DPGF Lot 06 EDMVP'!Impression_des_titres</vt:lpstr>
      <vt:lpstr>'DPGF Lot 07 ELEC'!Impression_des_titres</vt:lpstr>
      <vt:lpstr>'DPGF Lot 08 EQUIPEMENTS DE LABO'!Impression_des_titres</vt:lpstr>
      <vt:lpstr>'DPGF Lot 01 DEMOL GO'!Zone_d_impression</vt:lpstr>
      <vt:lpstr>'DPGF Lot 02 RIDEAU METAL'!Zone_d_impression</vt:lpstr>
      <vt:lpstr>'DPGF Lot 03 CLOISON ISOTHERME'!Zone_d_impression</vt:lpstr>
      <vt:lpstr>'DPGF Lot 04 RVT SOL RESINE'!Zone_d_impression</vt:lpstr>
      <vt:lpstr>'DPGF Lot 05 PEINTURE NETT'!Zone_d_impression</vt:lpstr>
      <vt:lpstr>'DPGF Lot 06 EDMVP'!Zone_d_impression</vt:lpstr>
      <vt:lpstr>'DPGF Lot 07 ELEC'!Zone_d_impression</vt:lpstr>
      <vt:lpstr>'DPGF Lot 08 EQUIPEMENTS DE LABO'!Zone_d_impression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Séverine PROVOST</cp:lastModifiedBy>
  <cp:lastPrinted>2025-12-18T15:55:52Z</cp:lastPrinted>
  <dcterms:created xsi:type="dcterms:W3CDTF">2017-10-05T09:14:27Z</dcterms:created>
  <dcterms:modified xsi:type="dcterms:W3CDTF">2025-12-18T15:55:57Z</dcterms:modified>
</cp:coreProperties>
</file>